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0" yWindow="100" windowWidth="27040" windowHeight="18020" activeTab="2"/>
  </bookViews>
  <sheets>
    <sheet name="Instructions" sheetId="6" r:id="rId1"/>
    <sheet name="Hourly - Handwritten" sheetId="1" r:id="rId2"/>
    <sheet name="Hourly - Electronic" sheetId="3" r:id="rId3"/>
    <sheet name="Sub &amp; Daily" sheetId="5" r:id="rId4"/>
    <sheet name="Program Group" sheetId="2" r:id="rId5"/>
    <sheet name="Choices" sheetId="4" r:id="rId6"/>
  </sheets>
  <definedNames>
    <definedName name="Entity">Choices!$A$2:$A$9</definedName>
    <definedName name="Month">Choices!$C$2:$C$14</definedName>
    <definedName name="_xlnm.Print_Area" localSheetId="1">'Hourly - Handwritten'!$A$1:$Q$39</definedName>
    <definedName name="_xlnm.Print_Area" localSheetId="4">'Program Group'!$A$1:$K$33</definedName>
    <definedName name="_xlnm.Print_Area" localSheetId="3">'Sub &amp; Daily'!$A$1:$I$43</definedName>
    <definedName name="Times">Choices!$E$2:$E$67</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G9" i="3"/>
  <c r="H9"/>
  <c r="P9"/>
  <c r="Q9"/>
  <c r="G10"/>
  <c r="H10"/>
  <c r="P10"/>
  <c r="Q10"/>
  <c r="G11"/>
  <c r="H11"/>
  <c r="P11"/>
  <c r="Q11"/>
  <c r="G12"/>
  <c r="H12"/>
  <c r="P12"/>
  <c r="Q12"/>
  <c r="G13"/>
  <c r="H13"/>
  <c r="P13"/>
  <c r="Q13"/>
  <c r="G14"/>
  <c r="H14"/>
  <c r="P14"/>
  <c r="Q14"/>
  <c r="G15"/>
  <c r="H15"/>
  <c r="P15"/>
  <c r="Q15"/>
  <c r="G16"/>
  <c r="H16"/>
  <c r="P16"/>
  <c r="Q16"/>
  <c r="G17"/>
  <c r="H17"/>
  <c r="P17"/>
  <c r="Q17"/>
  <c r="P18"/>
  <c r="Q18"/>
  <c r="G19"/>
  <c r="H19"/>
  <c r="P19"/>
  <c r="Q19"/>
  <c r="G20"/>
  <c r="H20"/>
  <c r="P20"/>
  <c r="Q20"/>
  <c r="G21"/>
  <c r="H21"/>
  <c r="P21"/>
  <c r="Q21"/>
  <c r="G22"/>
  <c r="H22"/>
  <c r="P22"/>
  <c r="Q22"/>
  <c r="G23"/>
  <c r="H23"/>
  <c r="P23"/>
  <c r="Q23"/>
  <c r="G24"/>
  <c r="H24"/>
  <c r="G25"/>
  <c r="H25"/>
  <c r="N29"/>
  <c r="Q27"/>
  <c r="H27"/>
</calcChain>
</file>

<file path=xl/sharedStrings.xml><?xml version="1.0" encoding="utf-8"?>
<sst xmlns="http://schemas.openxmlformats.org/spreadsheetml/2006/main" count="149" uniqueCount="84">
  <si>
    <t>"Hourly Timesheet" should be completed by an employee who is paid hourly, such as a part time employee, or by a salaried employee who is performing services other than required by his/her position as approved by the School Operations Manager (SOM), Principal, HR Director, and Finance. "Substitute &amp; Daily Employee Timesheet" is to be completed by an employee who is paid at a daily rate, such as a substitute teacher, or by an employee who is paid at a rate per session with prior approvals as stated above. "Program Group Timesheet" should be used when there are multiple employees to be paid for an approved program or session at a uniform hourly or session rate.</t>
  </si>
  <si>
    <t>The Employee Name, School/Entity, and Program Name/Description of Work fields must be completed.</t>
  </si>
  <si>
    <t>Substitute &amp; Daily timesheets</t>
  </si>
  <si>
    <t># of Days / Sessions</t>
  </si>
  <si>
    <t>Time worked should be recorded as "1" for a full day, or "1/2" for a half day (less than 4 hours) under the # of Days/Sessions column.</t>
  </si>
  <si>
    <t>Type of Sub column must be completed in order for the substitute to receive the appropriate rate.</t>
  </si>
  <si>
    <t>Teacher Subbing For column should be filled in as accurately as possible. It is understood that substitute teachers may fill in for more than one teacher during a school day.</t>
  </si>
  <si>
    <t xml:space="preserve">[INSERT ORGANIZATION NAME] TIMESHEET INSTRUCTIONS </t>
  </si>
  <si>
    <t>The [INSERT ORGANIZATION NAME] non-salaried employee pay periods are: 1) the 23rd - 7th, and 2) the 8th - 22nd. Only one (1) pay period column should be completed for each timesheet submitted.</t>
  </si>
  <si>
    <t>[INSERT ORGANIZATION NAME] - Hourly Employee Timesheet</t>
  </si>
  <si>
    <t>School Name 1</t>
  </si>
  <si>
    <t>School Name 2</t>
  </si>
  <si>
    <t>School Name 3</t>
  </si>
  <si>
    <t>School Name 4</t>
  </si>
  <si>
    <t>School Name 5</t>
  </si>
  <si>
    <t>[INSERT ORGANIZATION HERE] - Hourly Employee Timesheet</t>
  </si>
  <si>
    <t>(School Name)</t>
  </si>
  <si>
    <t>[INSERT ORGANIZATION HERE] - Program Group Timesheet</t>
  </si>
  <si>
    <t>[INSERT ORGANIZATION HERE] - Substitute &amp; Daily Employee Timesheet</t>
  </si>
  <si>
    <t>Type of sub (if sub): Long-term, Degreed, Non-degreed *</t>
  </si>
  <si>
    <t>Note: Please ensure that both the employee and manager approve prior to submitting the timesheet</t>
  </si>
  <si>
    <r>
      <t>Degreed</t>
    </r>
    <r>
      <rPr>
        <sz val="10"/>
        <rFont val="Arial"/>
      </rPr>
      <t>: A substitute who has an undergraduate degree or higher and is filling in for a specific teacher on a short term</t>
    </r>
  </si>
  <si>
    <r>
      <t>Non-Degreed</t>
    </r>
    <r>
      <rPr>
        <sz val="10"/>
        <rFont val="Arial"/>
      </rPr>
      <t>: Similar to a degreed substitute except a non-degreed sub does not have an undergraduate degree.</t>
    </r>
  </si>
  <si>
    <t>* Substitute Definitions</t>
  </si>
  <si>
    <t>Teacher Substituting For</t>
  </si>
  <si>
    <r>
      <t>Long-term</t>
    </r>
    <r>
      <rPr>
        <sz val="10"/>
        <rFont val="Arial"/>
      </rPr>
      <t>: A substitute who is in the same class for move than one (1) week and is preparing his/her own lessons before the start</t>
    </r>
  </si>
  <si>
    <t xml:space="preserve">  of the day.  Typically long-term subs are filling in for staff out on disability or for open positions.</t>
  </si>
  <si>
    <t xml:space="preserve">  basis (such as due to sickness or professional development activities).  Typically degreed subs are informed of which class they</t>
  </si>
  <si>
    <t xml:space="preserve">  are working within 24 hours of the school's request for substitute services and use the teacher's pre-planned lesson.</t>
  </si>
  <si>
    <t>All hours should be rounded to the nearest 1/4 hour (15 minutes)</t>
  </si>
  <si>
    <t>Both the employee and manager signature approvals must be included in order for the employee to be paid.</t>
  </si>
  <si>
    <t>Hourly timesheets:</t>
  </si>
  <si>
    <t>There are two (2) Time In &amp; Time Out columns for employees that take a break during the workday such as a lunch break.</t>
  </si>
  <si>
    <t>The Total Hours Column must be calculated for each day and the Period Total row must be consistent with the total hours of the individual days. Please note: when completing the electronic version of the hourly timesheet, the employee must use the drop down menu to select Time In and Time Out hours. Total Hours and Period Totals are calculated automatically.</t>
  </si>
  <si>
    <r>
      <t>Employee Name</t>
    </r>
    <r>
      <rPr>
        <sz val="10"/>
        <rFont val="Arial"/>
      </rPr>
      <t>: _________________________________</t>
    </r>
  </si>
  <si>
    <t>Date</t>
  </si>
  <si>
    <t>Month</t>
  </si>
  <si>
    <t>Time In</t>
  </si>
  <si>
    <t>Time Out</t>
  </si>
  <si>
    <t>Date: ____________</t>
  </si>
  <si>
    <t>Employee Approval: ________________________________</t>
  </si>
  <si>
    <t>Period Total</t>
  </si>
  <si>
    <t>Date: _______________________________</t>
  </si>
  <si>
    <t>Printed Employee Name</t>
  </si>
  <si>
    <t>Employee Signature</t>
  </si>
  <si>
    <t>Total # of Employees to be paid: ________________</t>
  </si>
  <si>
    <t>Managers Name (Printed): ____________________________</t>
  </si>
  <si>
    <t>Manager Approval (Signature): ________________________________</t>
  </si>
  <si>
    <t>Hours (if employees are paid by session, write 1 session): _______________________________</t>
  </si>
  <si>
    <t>Manager Name: ___________________________________</t>
  </si>
  <si>
    <t>Manager Approval: _________________________________</t>
  </si>
  <si>
    <t>* Please ensure that both the employee and manager approve prior to submitting the timesheet</t>
  </si>
  <si>
    <r>
      <t xml:space="preserve">School/Entity: </t>
    </r>
    <r>
      <rPr>
        <sz val="10"/>
        <rFont val="Arial"/>
      </rPr>
      <t>___________________________________</t>
    </r>
  </si>
  <si>
    <t>Notes:</t>
  </si>
  <si>
    <t>Both the employee and manager approval must be included in order for the employee to be paid.</t>
  </si>
  <si>
    <t>There are two Time In &amp; Time Out sections for employees that take a break during their workday such as a lunch break.</t>
  </si>
  <si>
    <t>Please ensure that the Total Hours Columns are calculated correctly and the Period Totals are consistent with the total of the individual days.</t>
  </si>
  <si>
    <t>Total Hours</t>
  </si>
  <si>
    <r>
      <t>Program Name/Description:</t>
    </r>
    <r>
      <rPr>
        <sz val="10"/>
        <rFont val="Arial"/>
      </rPr>
      <t xml:space="preserve"> ______________________________</t>
    </r>
  </si>
  <si>
    <r>
      <t>Program Name/Description of Work:</t>
    </r>
    <r>
      <rPr>
        <sz val="10"/>
        <rFont val="Arial"/>
      </rPr>
      <t xml:space="preserve"> ______________________________</t>
    </r>
  </si>
  <si>
    <r>
      <t xml:space="preserve">School/Entity: </t>
    </r>
    <r>
      <rPr>
        <sz val="10"/>
        <rFont val="Arial"/>
      </rPr>
      <t>_______________________________</t>
    </r>
  </si>
  <si>
    <t>(Confirm that the total matches the # of people working)</t>
  </si>
  <si>
    <t>Please round all hours to the nearest 1/4 hour (15 minutes)</t>
  </si>
  <si>
    <t>School Entity</t>
  </si>
  <si>
    <t>Input Entity</t>
  </si>
  <si>
    <t>Input Month</t>
  </si>
  <si>
    <t>January</t>
  </si>
  <si>
    <t>February</t>
  </si>
  <si>
    <t>March</t>
  </si>
  <si>
    <t>April</t>
  </si>
  <si>
    <t>May</t>
  </si>
  <si>
    <t>June</t>
  </si>
  <si>
    <t>July</t>
  </si>
  <si>
    <t>August</t>
  </si>
  <si>
    <t>September</t>
  </si>
  <si>
    <t>October</t>
  </si>
  <si>
    <t>November</t>
  </si>
  <si>
    <t>December</t>
  </si>
  <si>
    <t>Times</t>
  </si>
  <si>
    <r>
      <t>Employee Name</t>
    </r>
    <r>
      <rPr>
        <sz val="10"/>
        <rFont val="Arial"/>
      </rPr>
      <t>:</t>
    </r>
  </si>
  <si>
    <t xml:space="preserve">School/Entity: </t>
  </si>
  <si>
    <t>Program Name/Description of Work:</t>
  </si>
  <si>
    <t>Manager Approval: ________________________________</t>
  </si>
  <si>
    <t>Shared Team</t>
  </si>
</sst>
</file>

<file path=xl/styles.xml><?xml version="1.0" encoding="utf-8"?>
<styleSheet xmlns="http://schemas.openxmlformats.org/spreadsheetml/2006/main">
  <numFmts count="1">
    <numFmt numFmtId="43" formatCode="_(* #,##0.00_);_(* \(#,##0.00\);_(* &quot;-&quot;??_);_(@_)"/>
  </numFmts>
  <fonts count="8">
    <font>
      <sz val="10"/>
      <name val="Arial"/>
    </font>
    <font>
      <sz val="10"/>
      <name val="Arial"/>
    </font>
    <font>
      <b/>
      <sz val="10"/>
      <name val="Arial"/>
      <family val="2"/>
    </font>
    <font>
      <b/>
      <sz val="14"/>
      <name val="Arial"/>
      <family val="2"/>
    </font>
    <font>
      <sz val="10"/>
      <name val="Arial"/>
    </font>
    <font>
      <i/>
      <sz val="10"/>
      <name val="Arial"/>
      <family val="2"/>
    </font>
    <font>
      <b/>
      <u/>
      <sz val="10"/>
      <name val="Arial"/>
      <family val="2"/>
    </font>
    <font>
      <sz val="8"/>
      <name val="Verdana"/>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right style="thin">
        <color indexed="64"/>
      </right>
      <top/>
      <bottom/>
      <diagonal/>
    </border>
    <border>
      <left style="thick">
        <color indexed="17"/>
      </left>
      <right/>
      <top style="thick">
        <color indexed="17"/>
      </top>
      <bottom/>
      <diagonal/>
    </border>
    <border>
      <left/>
      <right style="thick">
        <color indexed="17"/>
      </right>
      <top style="thick">
        <color indexed="17"/>
      </top>
      <bottom/>
      <diagonal/>
    </border>
    <border>
      <left style="thick">
        <color indexed="17"/>
      </left>
      <right/>
      <top/>
      <bottom/>
      <diagonal/>
    </border>
    <border>
      <left/>
      <right style="thick">
        <color indexed="17"/>
      </right>
      <top/>
      <bottom/>
      <diagonal/>
    </border>
    <border>
      <left style="medium">
        <color indexed="17"/>
      </left>
      <right style="medium">
        <color indexed="17"/>
      </right>
      <top style="medium">
        <color indexed="17"/>
      </top>
      <bottom style="medium">
        <color indexed="17"/>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0" fillId="0" borderId="0" xfId="0" applyBorder="1"/>
    <xf numFmtId="0" fontId="0" fillId="0" borderId="1" xfId="0" applyBorder="1"/>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applyAlignment="1"/>
    <xf numFmtId="0" fontId="0" fillId="0" borderId="8" xfId="0" applyBorder="1"/>
    <xf numFmtId="0" fontId="0" fillId="0" borderId="9" xfId="0" applyBorder="1"/>
    <xf numFmtId="0" fontId="2" fillId="0" borderId="0" xfId="0" applyFont="1" applyBorder="1"/>
    <xf numFmtId="0" fontId="5" fillId="0" borderId="0" xfId="0" applyFont="1"/>
    <xf numFmtId="0" fontId="0" fillId="0" borderId="10" xfId="0" applyBorder="1"/>
    <xf numFmtId="20" fontId="0" fillId="0" borderId="0" xfId="0" applyNumberFormat="1"/>
    <xf numFmtId="18" fontId="0" fillId="0" borderId="0" xfId="0" applyNumberFormat="1"/>
    <xf numFmtId="2" fontId="0" fillId="0" borderId="0" xfId="0" applyNumberForma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18" fontId="0" fillId="0" borderId="19" xfId="0" applyNumberFormat="1" applyBorder="1"/>
    <xf numFmtId="43" fontId="0" fillId="0" borderId="10" xfId="1" applyFont="1" applyBorder="1"/>
    <xf numFmtId="43" fontId="0" fillId="0" borderId="1" xfId="1" applyFont="1" applyBorder="1"/>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0" xfId="0" applyProtection="1">
      <protection locked="0"/>
    </xf>
    <xf numFmtId="0" fontId="0" fillId="0" borderId="0" xfId="0" applyBorder="1" applyProtection="1">
      <protection locked="0"/>
    </xf>
    <xf numFmtId="0" fontId="0" fillId="0" borderId="26" xfId="0" applyBorder="1"/>
    <xf numFmtId="0" fontId="0" fillId="0" borderId="0" xfId="0" applyAlignment="1">
      <alignment horizontal="centerContinuous" wrapText="1"/>
    </xf>
    <xf numFmtId="0" fontId="0" fillId="0" borderId="0" xfId="0" applyBorder="1" applyAlignment="1">
      <alignment horizontal="centerContinuous" wrapText="1"/>
    </xf>
    <xf numFmtId="0" fontId="0" fillId="0" borderId="0" xfId="0" applyAlignment="1"/>
    <xf numFmtId="0" fontId="0" fillId="0" borderId="27" xfId="0" applyBorder="1"/>
    <xf numFmtId="0" fontId="2" fillId="0" borderId="28" xfId="0" applyFont="1" applyBorder="1" applyAlignment="1">
      <alignment wrapText="1"/>
    </xf>
    <xf numFmtId="0" fontId="2" fillId="0" borderId="26" xfId="0" applyFont="1" applyBorder="1" applyAlignment="1">
      <alignment wrapText="1"/>
    </xf>
    <xf numFmtId="0" fontId="0" fillId="0" borderId="29" xfId="0" applyBorder="1"/>
    <xf numFmtId="0" fontId="0" fillId="0" borderId="30" xfId="0" applyBorder="1"/>
    <xf numFmtId="0" fontId="4" fillId="0" borderId="0" xfId="0" applyFont="1"/>
    <xf numFmtId="0" fontId="4" fillId="0" borderId="0" xfId="0" applyFont="1" applyAlignment="1">
      <alignment wrapText="1"/>
    </xf>
    <xf numFmtId="0" fontId="6" fillId="0" borderId="0" xfId="0" applyFont="1"/>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31"/>
  <sheetViews>
    <sheetView showGridLines="0" workbookViewId="0">
      <selection activeCell="A5" sqref="A5"/>
    </sheetView>
  </sheetViews>
  <sheetFormatPr baseColWidth="10" defaultColWidth="8.83203125" defaultRowHeight="12"/>
  <cols>
    <col min="1" max="1" width="99.5" customWidth="1"/>
  </cols>
  <sheetData>
    <row r="1" spans="1:1">
      <c r="A1" s="1" t="s">
        <v>7</v>
      </c>
    </row>
    <row r="2" spans="1:1" ht="12.75" customHeight="1"/>
    <row r="3" spans="1:1" ht="78.75" customHeight="1">
      <c r="A3" s="50" t="s">
        <v>0</v>
      </c>
    </row>
    <row r="5" spans="1:1" ht="24">
      <c r="A5" s="50" t="s">
        <v>8</v>
      </c>
    </row>
    <row r="7" spans="1:1">
      <c r="A7" s="51" t="s">
        <v>30</v>
      </c>
    </row>
    <row r="9" spans="1:1">
      <c r="A9" s="1" t="s">
        <v>31</v>
      </c>
    </row>
    <row r="11" spans="1:1">
      <c r="A11" s="49" t="s">
        <v>1</v>
      </c>
    </row>
    <row r="13" spans="1:1">
      <c r="A13" s="49" t="s">
        <v>29</v>
      </c>
    </row>
    <row r="14" spans="1:1">
      <c r="A14" s="49"/>
    </row>
    <row r="15" spans="1:1">
      <c r="A15" s="50" t="s">
        <v>32</v>
      </c>
    </row>
    <row r="16" spans="1:1">
      <c r="A16" s="49"/>
    </row>
    <row r="17" spans="1:1" ht="36">
      <c r="A17" s="50" t="s">
        <v>33</v>
      </c>
    </row>
    <row r="19" spans="1:1">
      <c r="A19" s="1" t="s">
        <v>2</v>
      </c>
    </row>
    <row r="20" spans="1:1">
      <c r="A20" s="16"/>
    </row>
    <row r="21" spans="1:1">
      <c r="A21" s="49" t="s">
        <v>1</v>
      </c>
    </row>
    <row r="22" spans="1:1">
      <c r="A22" s="16"/>
    </row>
    <row r="23" spans="1:1" ht="24">
      <c r="A23" s="50" t="s">
        <v>4</v>
      </c>
    </row>
    <row r="25" spans="1:1">
      <c r="A25" s="49" t="s">
        <v>5</v>
      </c>
    </row>
    <row r="27" spans="1:1" ht="24">
      <c r="A27" s="50" t="s">
        <v>6</v>
      </c>
    </row>
    <row r="29" spans="1:1">
      <c r="A29" s="1"/>
    </row>
    <row r="30" spans="1:1">
      <c r="A30" s="1"/>
    </row>
    <row r="31" spans="1:1">
      <c r="A31" s="1"/>
    </row>
  </sheetData>
  <sheetCalcPr fullCalcOnLoad="1"/>
  <phoneticPr fontId="7"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Q39"/>
  <sheetViews>
    <sheetView showGridLines="0" workbookViewId="0">
      <selection activeCell="J5" sqref="J5"/>
    </sheetView>
  </sheetViews>
  <sheetFormatPr baseColWidth="10" defaultColWidth="8.83203125" defaultRowHeight="12"/>
  <cols>
    <col min="4" max="4" width="3.6640625" customWidth="1"/>
    <col min="7" max="7" width="3.6640625" style="3" customWidth="1"/>
    <col min="9" max="9" width="3.33203125" customWidth="1"/>
    <col min="13" max="13" width="4.5" customWidth="1"/>
    <col min="16" max="16" width="3.6640625" style="3" customWidth="1"/>
  </cols>
  <sheetData>
    <row r="1" spans="1:17" ht="17">
      <c r="A1" s="2" t="s">
        <v>9</v>
      </c>
    </row>
    <row r="2" spans="1:17" ht="12" customHeight="1"/>
    <row r="3" spans="1:17">
      <c r="A3" s="1" t="s">
        <v>34</v>
      </c>
    </row>
    <row r="4" spans="1:17" ht="17" customHeight="1">
      <c r="A4" s="1" t="s">
        <v>52</v>
      </c>
      <c r="J4" s="41" t="s">
        <v>16</v>
      </c>
      <c r="K4" s="41"/>
      <c r="L4" s="41"/>
      <c r="M4" s="41"/>
      <c r="N4" s="41"/>
      <c r="O4" s="41"/>
      <c r="P4" s="42"/>
      <c r="Q4" s="41"/>
    </row>
    <row r="5" spans="1:17" ht="16.25" customHeight="1">
      <c r="A5" s="1" t="s">
        <v>59</v>
      </c>
    </row>
    <row r="6" spans="1:17" ht="6" customHeight="1"/>
    <row r="7" spans="1:17" ht="13" thickBot="1">
      <c r="A7" s="1" t="s">
        <v>35</v>
      </c>
      <c r="B7" s="1" t="s">
        <v>37</v>
      </c>
      <c r="C7" s="1" t="s">
        <v>38</v>
      </c>
      <c r="D7" s="1"/>
      <c r="E7" s="1" t="s">
        <v>37</v>
      </c>
      <c r="F7" s="1" t="s">
        <v>38</v>
      </c>
      <c r="G7" s="15"/>
      <c r="H7" s="1" t="s">
        <v>57</v>
      </c>
      <c r="I7" s="1"/>
      <c r="J7" s="1" t="s">
        <v>35</v>
      </c>
      <c r="K7" s="1" t="s">
        <v>37</v>
      </c>
      <c r="L7" s="1" t="s">
        <v>38</v>
      </c>
      <c r="M7" s="1"/>
      <c r="N7" s="1" t="s">
        <v>37</v>
      </c>
      <c r="O7" s="1" t="s">
        <v>38</v>
      </c>
      <c r="P7" s="15"/>
      <c r="Q7" s="1" t="s">
        <v>57</v>
      </c>
    </row>
    <row r="8" spans="1:17" ht="16.5" customHeight="1" thickTop="1" thickBot="1">
      <c r="A8" s="1" t="s">
        <v>36</v>
      </c>
      <c r="B8" s="13"/>
      <c r="C8" s="14"/>
      <c r="D8" s="3"/>
      <c r="J8" s="1" t="s">
        <v>36</v>
      </c>
      <c r="K8" s="13"/>
      <c r="L8" s="14"/>
      <c r="M8" s="3"/>
    </row>
    <row r="9" spans="1:17" ht="16.5" customHeight="1" thickTop="1">
      <c r="A9" s="5">
        <v>23</v>
      </c>
      <c r="B9" s="10"/>
      <c r="C9" s="10"/>
      <c r="D9" s="8"/>
      <c r="E9" s="4"/>
      <c r="F9" s="4"/>
      <c r="G9" s="8"/>
      <c r="H9" s="4"/>
      <c r="I9" s="3"/>
      <c r="J9">
        <v>8</v>
      </c>
      <c r="K9" s="10"/>
      <c r="L9" s="10"/>
      <c r="M9" s="8"/>
      <c r="N9" s="4"/>
      <c r="O9" s="4"/>
      <c r="P9" s="8"/>
      <c r="Q9" s="4"/>
    </row>
    <row r="10" spans="1:17" ht="16.5" customHeight="1">
      <c r="A10" s="5">
        <v>24</v>
      </c>
      <c r="B10" s="4"/>
      <c r="C10" s="4"/>
      <c r="D10" s="8"/>
      <c r="E10" s="4"/>
      <c r="F10" s="4"/>
      <c r="G10" s="8"/>
      <c r="H10" s="4"/>
      <c r="I10" s="3"/>
      <c r="J10">
        <v>9</v>
      </c>
      <c r="K10" s="4"/>
      <c r="L10" s="4"/>
      <c r="M10" s="8"/>
      <c r="N10" s="4"/>
      <c r="O10" s="4"/>
      <c r="P10" s="8"/>
      <c r="Q10" s="4"/>
    </row>
    <row r="11" spans="1:17" ht="16.5" customHeight="1">
      <c r="A11" s="5">
        <v>25</v>
      </c>
      <c r="B11" s="4"/>
      <c r="C11" s="4"/>
      <c r="D11" s="8"/>
      <c r="E11" s="4"/>
      <c r="F11" s="4"/>
      <c r="G11" s="8"/>
      <c r="H11" s="4"/>
      <c r="I11" s="3"/>
      <c r="J11">
        <v>10</v>
      </c>
      <c r="K11" s="4"/>
      <c r="L11" s="4"/>
      <c r="M11" s="8"/>
      <c r="N11" s="4"/>
      <c r="O11" s="4"/>
      <c r="P11" s="8"/>
      <c r="Q11" s="4"/>
    </row>
    <row r="12" spans="1:17" ht="16.5" customHeight="1">
      <c r="A12" s="5">
        <v>26</v>
      </c>
      <c r="B12" s="4"/>
      <c r="C12" s="4"/>
      <c r="D12" s="8"/>
      <c r="E12" s="4"/>
      <c r="F12" s="4"/>
      <c r="G12" s="8"/>
      <c r="H12" s="4"/>
      <c r="I12" s="3"/>
      <c r="J12">
        <v>11</v>
      </c>
      <c r="K12" s="4"/>
      <c r="L12" s="4"/>
      <c r="M12" s="8"/>
      <c r="N12" s="4"/>
      <c r="O12" s="4"/>
      <c r="P12" s="8"/>
      <c r="Q12" s="4"/>
    </row>
    <row r="13" spans="1:17" ht="16.5" customHeight="1">
      <c r="A13" s="5">
        <v>27</v>
      </c>
      <c r="B13" s="4"/>
      <c r="C13" s="4"/>
      <c r="D13" s="8"/>
      <c r="E13" s="4"/>
      <c r="F13" s="4"/>
      <c r="G13" s="8"/>
      <c r="H13" s="4"/>
      <c r="I13" s="3"/>
      <c r="J13">
        <v>12</v>
      </c>
      <c r="K13" s="4"/>
      <c r="L13" s="4"/>
      <c r="M13" s="8"/>
      <c r="N13" s="4"/>
      <c r="O13" s="4"/>
      <c r="P13" s="8"/>
      <c r="Q13" s="4"/>
    </row>
    <row r="14" spans="1:17" ht="16.5" customHeight="1">
      <c r="A14" s="5">
        <v>28</v>
      </c>
      <c r="B14" s="4"/>
      <c r="C14" s="4"/>
      <c r="D14" s="8"/>
      <c r="E14" s="4"/>
      <c r="F14" s="4"/>
      <c r="G14" s="8"/>
      <c r="H14" s="4"/>
      <c r="I14" s="3"/>
      <c r="J14">
        <v>13</v>
      </c>
      <c r="K14" s="4"/>
      <c r="L14" s="4"/>
      <c r="M14" s="8"/>
      <c r="N14" s="4"/>
      <c r="O14" s="4"/>
      <c r="P14" s="8"/>
      <c r="Q14" s="4"/>
    </row>
    <row r="15" spans="1:17" ht="16.5" customHeight="1">
      <c r="A15" s="5">
        <v>29</v>
      </c>
      <c r="B15" s="4"/>
      <c r="C15" s="4"/>
      <c r="D15" s="8"/>
      <c r="E15" s="4"/>
      <c r="F15" s="4"/>
      <c r="G15" s="8"/>
      <c r="H15" s="4"/>
      <c r="I15" s="3"/>
      <c r="J15">
        <v>14</v>
      </c>
      <c r="K15" s="4"/>
      <c r="L15" s="4"/>
      <c r="M15" s="8"/>
      <c r="N15" s="4"/>
      <c r="O15" s="4"/>
      <c r="P15" s="8"/>
      <c r="Q15" s="4"/>
    </row>
    <row r="16" spans="1:17" ht="16.5" customHeight="1">
      <c r="A16" s="5">
        <v>30</v>
      </c>
      <c r="B16" s="4"/>
      <c r="C16" s="4"/>
      <c r="D16" s="8"/>
      <c r="E16" s="4"/>
      <c r="F16" s="4"/>
      <c r="G16" s="8"/>
      <c r="H16" s="4"/>
      <c r="I16" s="3"/>
      <c r="J16">
        <v>15</v>
      </c>
      <c r="K16" s="4"/>
      <c r="L16" s="4"/>
      <c r="M16" s="8"/>
      <c r="N16" s="4"/>
      <c r="O16" s="4"/>
      <c r="P16" s="8"/>
      <c r="Q16" s="4"/>
    </row>
    <row r="17" spans="1:17" ht="16.5" customHeight="1" thickBot="1">
      <c r="A17" s="5">
        <v>31</v>
      </c>
      <c r="B17" s="11"/>
      <c r="C17" s="11"/>
      <c r="D17" s="8"/>
      <c r="E17" s="4"/>
      <c r="F17" s="4"/>
      <c r="G17" s="8"/>
      <c r="H17" s="4"/>
      <c r="I17" s="3"/>
      <c r="J17">
        <v>16</v>
      </c>
      <c r="K17" s="4"/>
      <c r="L17" s="4"/>
      <c r="M17" s="8"/>
      <c r="N17" s="4"/>
      <c r="O17" s="4"/>
      <c r="P17" s="8"/>
      <c r="Q17" s="4"/>
    </row>
    <row r="18" spans="1:17" ht="16.5" customHeight="1" thickTop="1" thickBot="1">
      <c r="A18" s="1" t="s">
        <v>36</v>
      </c>
      <c r="B18" s="13"/>
      <c r="C18" s="14"/>
      <c r="D18" s="3"/>
      <c r="J18">
        <v>17</v>
      </c>
      <c r="K18" s="4"/>
      <c r="L18" s="4"/>
      <c r="M18" s="3"/>
      <c r="N18" s="4"/>
      <c r="O18" s="4"/>
      <c r="Q18" s="4"/>
    </row>
    <row r="19" spans="1:17" ht="16.5" customHeight="1" thickTop="1">
      <c r="A19" s="5">
        <v>1</v>
      </c>
      <c r="B19" s="10"/>
      <c r="C19" s="10"/>
      <c r="D19" s="8"/>
      <c r="E19" s="4"/>
      <c r="F19" s="4"/>
      <c r="G19" s="8"/>
      <c r="H19" s="4"/>
      <c r="I19" s="3"/>
      <c r="J19">
        <v>18</v>
      </c>
      <c r="K19" s="4"/>
      <c r="L19" s="4"/>
      <c r="M19" s="8"/>
      <c r="N19" s="4"/>
      <c r="O19" s="4"/>
      <c r="P19" s="8"/>
      <c r="Q19" s="4"/>
    </row>
    <row r="20" spans="1:17" ht="16.5" customHeight="1">
      <c r="A20" s="5">
        <v>2</v>
      </c>
      <c r="B20" s="4"/>
      <c r="C20" s="4"/>
      <c r="D20" s="8"/>
      <c r="E20" s="4"/>
      <c r="F20" s="4"/>
      <c r="G20" s="8"/>
      <c r="H20" s="4"/>
      <c r="I20" s="3"/>
      <c r="J20">
        <v>19</v>
      </c>
      <c r="K20" s="4"/>
      <c r="L20" s="4"/>
      <c r="M20" s="8"/>
      <c r="N20" s="4"/>
      <c r="O20" s="4"/>
      <c r="P20" s="8"/>
      <c r="Q20" s="4"/>
    </row>
    <row r="21" spans="1:17" ht="16.5" customHeight="1">
      <c r="A21" s="5">
        <v>3</v>
      </c>
      <c r="B21" s="4"/>
      <c r="C21" s="4"/>
      <c r="D21" s="8"/>
      <c r="E21" s="4"/>
      <c r="F21" s="4"/>
      <c r="G21" s="8"/>
      <c r="H21" s="4"/>
      <c r="I21" s="3"/>
      <c r="J21">
        <v>20</v>
      </c>
      <c r="K21" s="4"/>
      <c r="L21" s="4"/>
      <c r="M21" s="8"/>
      <c r="N21" s="4"/>
      <c r="O21" s="4"/>
      <c r="P21" s="8"/>
      <c r="Q21" s="4"/>
    </row>
    <row r="22" spans="1:17" ht="16.5" customHeight="1">
      <c r="A22" s="5">
        <v>4</v>
      </c>
      <c r="B22" s="4"/>
      <c r="C22" s="4"/>
      <c r="D22" s="8"/>
      <c r="E22" s="4"/>
      <c r="F22" s="4"/>
      <c r="G22" s="8"/>
      <c r="H22" s="4"/>
      <c r="I22" s="3"/>
      <c r="J22">
        <v>21</v>
      </c>
      <c r="K22" s="4"/>
      <c r="L22" s="4"/>
      <c r="M22" s="8"/>
      <c r="N22" s="4"/>
      <c r="O22" s="4"/>
      <c r="P22" s="8"/>
      <c r="Q22" s="4"/>
    </row>
    <row r="23" spans="1:17" ht="16.5" customHeight="1">
      <c r="A23" s="5">
        <v>5</v>
      </c>
      <c r="B23" s="4"/>
      <c r="C23" s="4"/>
      <c r="D23" s="8"/>
      <c r="E23" s="4"/>
      <c r="F23" s="4"/>
      <c r="G23" s="8"/>
      <c r="H23" s="4"/>
      <c r="I23" s="3"/>
      <c r="J23">
        <v>22</v>
      </c>
      <c r="K23" s="4"/>
      <c r="L23" s="4"/>
      <c r="M23" s="8"/>
      <c r="N23" s="4"/>
      <c r="O23" s="4"/>
      <c r="P23" s="8"/>
      <c r="Q23" s="4"/>
    </row>
    <row r="24" spans="1:17" ht="16.5" customHeight="1">
      <c r="A24" s="5">
        <v>6</v>
      </c>
      <c r="B24" s="4"/>
      <c r="C24" s="4"/>
      <c r="D24" s="8"/>
      <c r="E24" s="4"/>
      <c r="F24" s="4"/>
      <c r="G24" s="8"/>
      <c r="H24" s="4"/>
      <c r="I24" s="3"/>
    </row>
    <row r="25" spans="1:17" ht="16.5" customHeight="1">
      <c r="A25" s="5">
        <v>7</v>
      </c>
      <c r="B25" s="4"/>
      <c r="C25" s="4"/>
      <c r="D25" s="8"/>
      <c r="E25" s="4"/>
      <c r="F25" s="4"/>
      <c r="G25" s="8"/>
      <c r="H25" s="4"/>
      <c r="I25" s="3"/>
    </row>
    <row r="26" spans="1:17" ht="10" customHeight="1" thickBot="1">
      <c r="A26" s="5"/>
      <c r="C26" s="3"/>
      <c r="D26" s="3"/>
      <c r="E26" s="3"/>
      <c r="F26" s="3"/>
      <c r="H26" s="3"/>
      <c r="I26" s="3"/>
    </row>
    <row r="27" spans="1:17" ht="16.5" customHeight="1" thickTop="1" thickBot="1">
      <c r="C27" s="3"/>
      <c r="D27" s="3"/>
      <c r="E27" s="12" t="s">
        <v>41</v>
      </c>
      <c r="F27" s="3"/>
      <c r="H27" s="17"/>
      <c r="I27" s="3"/>
      <c r="J27" s="12"/>
      <c r="N27" s="12" t="s">
        <v>41</v>
      </c>
      <c r="Q27" s="17"/>
    </row>
    <row r="28" spans="1:17" ht="13.5" thickTop="1"/>
    <row r="29" spans="1:17">
      <c r="A29" t="s">
        <v>40</v>
      </c>
      <c r="J29" t="s">
        <v>39</v>
      </c>
    </row>
    <row r="30" spans="1:17" ht="12" customHeight="1"/>
    <row r="31" spans="1:17">
      <c r="A31" t="s">
        <v>49</v>
      </c>
    </row>
    <row r="32" spans="1:17" ht="12" customHeight="1"/>
    <row r="33" spans="1:10">
      <c r="A33" t="s">
        <v>50</v>
      </c>
      <c r="J33" t="s">
        <v>39</v>
      </c>
    </row>
    <row r="34" spans="1:10" ht="6" customHeight="1"/>
    <row r="35" spans="1:10">
      <c r="A35" s="1" t="s">
        <v>53</v>
      </c>
    </row>
    <row r="36" spans="1:10">
      <c r="A36" s="16" t="s">
        <v>62</v>
      </c>
    </row>
    <row r="37" spans="1:10">
      <c r="A37" s="16" t="s">
        <v>54</v>
      </c>
    </row>
    <row r="38" spans="1:10">
      <c r="A38" s="16" t="s">
        <v>56</v>
      </c>
    </row>
    <row r="39" spans="1:10">
      <c r="A39" s="16" t="s">
        <v>55</v>
      </c>
    </row>
  </sheetData>
  <sheetCalcPr fullCalcOnLoad="1"/>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39"/>
  <sheetViews>
    <sheetView showGridLines="0" tabSelected="1" workbookViewId="0">
      <selection activeCell="J5" sqref="J5"/>
    </sheetView>
  </sheetViews>
  <sheetFormatPr baseColWidth="10" defaultColWidth="8.83203125" defaultRowHeight="12"/>
  <cols>
    <col min="4" max="4" width="3.6640625" customWidth="1"/>
    <col min="7" max="7" width="3.6640625" style="3" customWidth="1"/>
    <col min="9" max="9" width="3.33203125" customWidth="1"/>
    <col min="13" max="13" width="4.5" customWidth="1"/>
    <col min="16" max="16" width="3.6640625" style="3" customWidth="1"/>
  </cols>
  <sheetData>
    <row r="1" spans="1:17" ht="17">
      <c r="A1" s="2" t="s">
        <v>15</v>
      </c>
    </row>
    <row r="2" spans="1:17" ht="12" customHeight="1" thickBot="1"/>
    <row r="3" spans="1:17" ht="13" thickBot="1">
      <c r="A3" s="1" t="s">
        <v>79</v>
      </c>
      <c r="C3" s="32"/>
      <c r="D3" s="33"/>
      <c r="E3" s="33"/>
      <c r="F3" s="34"/>
    </row>
    <row r="4" spans="1:17" ht="17" customHeight="1" thickBot="1">
      <c r="A4" s="1" t="s">
        <v>80</v>
      </c>
      <c r="C4" s="21" t="s">
        <v>64</v>
      </c>
      <c r="D4" s="22"/>
      <c r="E4" s="22"/>
      <c r="F4" s="22"/>
      <c r="G4" s="22"/>
      <c r="H4" s="23"/>
      <c r="J4" s="41" t="s">
        <v>16</v>
      </c>
      <c r="K4" s="41"/>
      <c r="L4" s="41"/>
      <c r="M4" s="41"/>
      <c r="N4" s="41"/>
      <c r="O4" s="41"/>
      <c r="P4" s="42"/>
      <c r="Q4" s="41"/>
    </row>
    <row r="5" spans="1:17" ht="16.25" customHeight="1" thickBot="1">
      <c r="A5" s="1" t="s">
        <v>81</v>
      </c>
      <c r="F5" s="35"/>
      <c r="G5" s="36"/>
      <c r="H5" s="37"/>
    </row>
    <row r="6" spans="1:17" ht="6" customHeight="1"/>
    <row r="7" spans="1:17" ht="13" thickBot="1">
      <c r="A7" s="1" t="s">
        <v>35</v>
      </c>
      <c r="B7" s="1" t="s">
        <v>37</v>
      </c>
      <c r="C7" s="1" t="s">
        <v>38</v>
      </c>
      <c r="D7" s="1"/>
      <c r="E7" s="1" t="s">
        <v>37</v>
      </c>
      <c r="F7" s="1" t="s">
        <v>38</v>
      </c>
      <c r="G7" s="15"/>
      <c r="H7" s="1" t="s">
        <v>57</v>
      </c>
      <c r="I7" s="1"/>
      <c r="J7" s="1" t="s">
        <v>35</v>
      </c>
      <c r="K7" s="1" t="s">
        <v>37</v>
      </c>
      <c r="L7" s="1" t="s">
        <v>38</v>
      </c>
      <c r="M7" s="1"/>
      <c r="N7" s="1" t="s">
        <v>37</v>
      </c>
      <c r="O7" s="1" t="s">
        <v>38</v>
      </c>
      <c r="P7" s="15"/>
      <c r="Q7" s="1" t="s">
        <v>57</v>
      </c>
    </row>
    <row r="8" spans="1:17" ht="16.5" customHeight="1" thickTop="1" thickBot="1">
      <c r="A8" s="1" t="s">
        <v>36</v>
      </c>
      <c r="B8" s="25" t="s">
        <v>66</v>
      </c>
      <c r="C8" s="26"/>
      <c r="D8" s="3"/>
      <c r="J8" s="1" t="s">
        <v>36</v>
      </c>
      <c r="K8" s="25" t="s">
        <v>65</v>
      </c>
      <c r="L8" s="26"/>
      <c r="M8" s="3"/>
    </row>
    <row r="9" spans="1:17" ht="16.5" customHeight="1" thickBot="1">
      <c r="A9" s="5">
        <v>23</v>
      </c>
      <c r="B9" s="29"/>
      <c r="C9" s="29"/>
      <c r="D9" s="3"/>
      <c r="E9" s="29"/>
      <c r="F9" s="29"/>
      <c r="G9" s="24" t="str">
        <f>IF(C9&lt;B9,"ERROR",IF(F9&lt;E9,"ERROR",""))</f>
        <v/>
      </c>
      <c r="H9" s="31">
        <f>IF(B9*C9=0,0,VLOOKUP(C9,Choices!$E$3:$F$67,2,FALSE)-VLOOKUP(B9,Choices!$E$3:$F$67,2,FALSE))+IF(E9*F9=0,0,VLOOKUP(F9,Choices!$E$3:$F$67,2,FALSE)-VLOOKUP(E9,Choices!$E$3:$F$67,2,FALSE))</f>
        <v>0</v>
      </c>
      <c r="I9" s="3"/>
      <c r="J9">
        <v>8</v>
      </c>
      <c r="K9" s="29"/>
      <c r="L9" s="29"/>
      <c r="M9" s="3"/>
      <c r="N9" s="29"/>
      <c r="O9" s="29"/>
      <c r="P9" s="24" t="str">
        <f t="shared" ref="P9:P23" si="0">IF(L9&lt;K9,"ERROR",IF(O9&lt;N9,"ERROR",""))</f>
        <v/>
      </c>
      <c r="Q9" s="31">
        <f>IF(K9*L9=0,0,VLOOKUP(L9,Choices!$E$3:$F$67,2,FALSE)-VLOOKUP(K9,Choices!$E$3:$F$67,2,FALSE))+IF(N9*O9=0,0,VLOOKUP(O9,Choices!$E$3:$F$67,2,FALSE)-VLOOKUP(N9,Choices!$E$3:$F$67,2,FALSE))</f>
        <v>0</v>
      </c>
    </row>
    <row r="10" spans="1:17" ht="16.5" customHeight="1" thickBot="1">
      <c r="A10" s="5">
        <v>24</v>
      </c>
      <c r="B10" s="29"/>
      <c r="C10" s="29"/>
      <c r="D10" s="3"/>
      <c r="E10" s="29"/>
      <c r="F10" s="29"/>
      <c r="G10" s="24" t="str">
        <f t="shared" ref="G10:G17" si="1">IF(C10&lt;B10,"ERROR",IF(F10&lt;E10,"ERROR",""))</f>
        <v/>
      </c>
      <c r="H10" s="31">
        <f>IF(B10*C10=0,0,VLOOKUP(C10,Choices!$E$3:$F$67,2,FALSE)-VLOOKUP(B10,Choices!$E$3:$F$67,2,FALSE))+IF(E10*F10=0,0,VLOOKUP(F10,Choices!$E$3:$F$67,2,FALSE)-VLOOKUP(E10,Choices!$E$3:$F$67,2,FALSE))</f>
        <v>0</v>
      </c>
      <c r="I10" s="3"/>
      <c r="J10">
        <v>9</v>
      </c>
      <c r="K10" s="29"/>
      <c r="L10" s="29"/>
      <c r="M10" s="3"/>
      <c r="N10" s="29"/>
      <c r="O10" s="29"/>
      <c r="P10" s="24" t="str">
        <f t="shared" si="0"/>
        <v/>
      </c>
      <c r="Q10" s="31">
        <f>IF(K10*L10=0,0,VLOOKUP(L10,Choices!$E$3:$F$67,2,FALSE)-VLOOKUP(K10,Choices!$E$3:$F$67,2,FALSE))+IF(N10*O10=0,0,VLOOKUP(O10,Choices!$E$3:$F$67,2,FALSE)-VLOOKUP(N10,Choices!$E$3:$F$67,2,FALSE))</f>
        <v>0</v>
      </c>
    </row>
    <row r="11" spans="1:17" ht="16.5" customHeight="1" thickBot="1">
      <c r="A11" s="5">
        <v>25</v>
      </c>
      <c r="B11" s="29"/>
      <c r="C11" s="29"/>
      <c r="D11" s="3"/>
      <c r="E11" s="29"/>
      <c r="F11" s="29"/>
      <c r="G11" s="24" t="str">
        <f t="shared" si="1"/>
        <v/>
      </c>
      <c r="H11" s="31">
        <f>IF(B11*C11=0,0,VLOOKUP(C11,Choices!$E$3:$F$67,2,FALSE)-VLOOKUP(B11,Choices!$E$3:$F$67,2,FALSE))+IF(E11*F11=0,0,VLOOKUP(F11,Choices!$E$3:$F$67,2,FALSE)-VLOOKUP(E11,Choices!$E$3:$F$67,2,FALSE))</f>
        <v>0</v>
      </c>
      <c r="I11" s="3"/>
      <c r="J11">
        <v>10</v>
      </c>
      <c r="K11" s="29"/>
      <c r="L11" s="29"/>
      <c r="M11" s="3"/>
      <c r="N11" s="29"/>
      <c r="O11" s="29"/>
      <c r="P11" s="24" t="str">
        <f t="shared" si="0"/>
        <v/>
      </c>
      <c r="Q11" s="31">
        <f>IF(K11*L11=0,0,VLOOKUP(L11,Choices!$E$3:$F$67,2,FALSE)-VLOOKUP(K11,Choices!$E$3:$F$67,2,FALSE))+IF(N11*O11=0,0,VLOOKUP(O11,Choices!$E$3:$F$67,2,FALSE)-VLOOKUP(N11,Choices!$E$3:$F$67,2,FALSE))</f>
        <v>0</v>
      </c>
    </row>
    <row r="12" spans="1:17" ht="16.5" customHeight="1" thickBot="1">
      <c r="A12" s="5">
        <v>26</v>
      </c>
      <c r="B12" s="29"/>
      <c r="C12" s="29"/>
      <c r="D12" s="3"/>
      <c r="E12" s="29"/>
      <c r="F12" s="29"/>
      <c r="G12" s="24" t="str">
        <f t="shared" si="1"/>
        <v/>
      </c>
      <c r="H12" s="31">
        <f>IF(B12*C12=0,0,VLOOKUP(C12,Choices!$E$3:$F$67,2,FALSE)-VLOOKUP(B12,Choices!$E$3:$F$67,2,FALSE))+IF(E12*F12=0,0,VLOOKUP(F12,Choices!$E$3:$F$67,2,FALSE)-VLOOKUP(E12,Choices!$E$3:$F$67,2,FALSE))</f>
        <v>0</v>
      </c>
      <c r="I12" s="3"/>
      <c r="J12">
        <v>11</v>
      </c>
      <c r="K12" s="29"/>
      <c r="L12" s="29"/>
      <c r="M12" s="3"/>
      <c r="N12" s="29"/>
      <c r="O12" s="29"/>
      <c r="P12" s="24" t="str">
        <f t="shared" si="0"/>
        <v/>
      </c>
      <c r="Q12" s="31">
        <f>IF(K12*L12=0,0,VLOOKUP(L12,Choices!$E$3:$F$67,2,FALSE)-VLOOKUP(K12,Choices!$E$3:$F$67,2,FALSE))+IF(N12*O12=0,0,VLOOKUP(O12,Choices!$E$3:$F$67,2,FALSE)-VLOOKUP(N12,Choices!$E$3:$F$67,2,FALSE))</f>
        <v>0</v>
      </c>
    </row>
    <row r="13" spans="1:17" ht="16.5" customHeight="1" thickBot="1">
      <c r="A13" s="5">
        <v>27</v>
      </c>
      <c r="B13" s="29"/>
      <c r="C13" s="29"/>
      <c r="D13" s="3"/>
      <c r="E13" s="29"/>
      <c r="F13" s="29"/>
      <c r="G13" s="24" t="str">
        <f t="shared" si="1"/>
        <v/>
      </c>
      <c r="H13" s="31">
        <f>IF(B13*C13=0,0,VLOOKUP(C13,Choices!$E$3:$F$67,2,FALSE)-VLOOKUP(B13,Choices!$E$3:$F$67,2,FALSE))+IF(E13*F13=0,0,VLOOKUP(F13,Choices!$E$3:$F$67,2,FALSE)-VLOOKUP(E13,Choices!$E$3:$F$67,2,FALSE))</f>
        <v>0</v>
      </c>
      <c r="I13" s="3"/>
      <c r="J13">
        <v>12</v>
      </c>
      <c r="K13" s="29"/>
      <c r="L13" s="29"/>
      <c r="M13" s="3"/>
      <c r="N13" s="29"/>
      <c r="O13" s="29"/>
      <c r="P13" s="24" t="str">
        <f t="shared" si="0"/>
        <v/>
      </c>
      <c r="Q13" s="31">
        <f>IF(K13*L13=0,0,VLOOKUP(L13,Choices!$E$3:$F$67,2,FALSE)-VLOOKUP(K13,Choices!$E$3:$F$67,2,FALSE))+IF(N13*O13=0,0,VLOOKUP(O13,Choices!$E$3:$F$67,2,FALSE)-VLOOKUP(N13,Choices!$E$3:$F$67,2,FALSE))</f>
        <v>0</v>
      </c>
    </row>
    <row r="14" spans="1:17" ht="16.5" customHeight="1" thickBot="1">
      <c r="A14" s="5">
        <v>28</v>
      </c>
      <c r="B14" s="29"/>
      <c r="C14" s="29"/>
      <c r="D14" s="3"/>
      <c r="E14" s="29"/>
      <c r="F14" s="29"/>
      <c r="G14" s="24" t="str">
        <f t="shared" si="1"/>
        <v/>
      </c>
      <c r="H14" s="31">
        <f>IF(B14*C14=0,0,VLOOKUP(C14,Choices!$E$3:$F$67,2,FALSE)-VLOOKUP(B14,Choices!$E$3:$F$67,2,FALSE))+IF(E14*F14=0,0,VLOOKUP(F14,Choices!$E$3:$F$67,2,FALSE)-VLOOKUP(E14,Choices!$E$3:$F$67,2,FALSE))</f>
        <v>0</v>
      </c>
      <c r="I14" s="3"/>
      <c r="J14">
        <v>13</v>
      </c>
      <c r="K14" s="29"/>
      <c r="L14" s="29"/>
      <c r="M14" s="3"/>
      <c r="N14" s="29"/>
      <c r="O14" s="29"/>
      <c r="P14" s="24" t="str">
        <f t="shared" si="0"/>
        <v/>
      </c>
      <c r="Q14" s="31">
        <f>IF(K14*L14=0,0,VLOOKUP(L14,Choices!$E$3:$F$67,2,FALSE)-VLOOKUP(K14,Choices!$E$3:$F$67,2,FALSE))+IF(N14*O14=0,0,VLOOKUP(O14,Choices!$E$3:$F$67,2,FALSE)-VLOOKUP(N14,Choices!$E$3:$F$67,2,FALSE))</f>
        <v>0</v>
      </c>
    </row>
    <row r="15" spans="1:17" ht="16.5" customHeight="1" thickBot="1">
      <c r="A15" s="5">
        <v>29</v>
      </c>
      <c r="B15" s="29"/>
      <c r="C15" s="29"/>
      <c r="D15" s="3"/>
      <c r="E15" s="29"/>
      <c r="F15" s="29"/>
      <c r="G15" s="24" t="str">
        <f t="shared" si="1"/>
        <v/>
      </c>
      <c r="H15" s="31">
        <f>IF(B15*C15=0,0,VLOOKUP(C15,Choices!$E$3:$F$67,2,FALSE)-VLOOKUP(B15,Choices!$E$3:$F$67,2,FALSE))+IF(E15*F15=0,0,VLOOKUP(F15,Choices!$E$3:$F$67,2,FALSE)-VLOOKUP(E15,Choices!$E$3:$F$67,2,FALSE))</f>
        <v>0</v>
      </c>
      <c r="I15" s="3"/>
      <c r="J15">
        <v>14</v>
      </c>
      <c r="K15" s="29"/>
      <c r="L15" s="29"/>
      <c r="M15" s="3"/>
      <c r="N15" s="29"/>
      <c r="O15" s="29"/>
      <c r="P15" s="24" t="str">
        <f t="shared" si="0"/>
        <v/>
      </c>
      <c r="Q15" s="31">
        <f>IF(K15*L15=0,0,VLOOKUP(L15,Choices!$E$3:$F$67,2,FALSE)-VLOOKUP(K15,Choices!$E$3:$F$67,2,FALSE))+IF(N15*O15=0,0,VLOOKUP(O15,Choices!$E$3:$F$67,2,FALSE)-VLOOKUP(N15,Choices!$E$3:$F$67,2,FALSE))</f>
        <v>0</v>
      </c>
    </row>
    <row r="16" spans="1:17" ht="16.5" customHeight="1" thickBot="1">
      <c r="A16" s="5">
        <v>30</v>
      </c>
      <c r="B16" s="29"/>
      <c r="C16" s="29"/>
      <c r="D16" s="3"/>
      <c r="E16" s="29"/>
      <c r="F16" s="29"/>
      <c r="G16" s="24" t="str">
        <f t="shared" si="1"/>
        <v/>
      </c>
      <c r="H16" s="31">
        <f>IF(B16*C16=0,0,VLOOKUP(C16,Choices!$E$3:$F$67,2,FALSE)-VLOOKUP(B16,Choices!$E$3:$F$67,2,FALSE))+IF(E16*F16=0,0,VLOOKUP(F16,Choices!$E$3:$F$67,2,FALSE)-VLOOKUP(E16,Choices!$E$3:$F$67,2,FALSE))</f>
        <v>0</v>
      </c>
      <c r="I16" s="3"/>
      <c r="J16">
        <v>15</v>
      </c>
      <c r="K16" s="29"/>
      <c r="L16" s="29"/>
      <c r="M16" s="3"/>
      <c r="N16" s="29"/>
      <c r="O16" s="29"/>
      <c r="P16" s="24" t="str">
        <f t="shared" si="0"/>
        <v/>
      </c>
      <c r="Q16" s="31">
        <f>IF(K16*L16=0,0,VLOOKUP(L16,Choices!$E$3:$F$67,2,FALSE)-VLOOKUP(K16,Choices!$E$3:$F$67,2,FALSE))+IF(N16*O16=0,0,VLOOKUP(O16,Choices!$E$3:$F$67,2,FALSE)-VLOOKUP(N16,Choices!$E$3:$F$67,2,FALSE))</f>
        <v>0</v>
      </c>
    </row>
    <row r="17" spans="1:17" ht="16.5" customHeight="1" thickBot="1">
      <c r="A17" s="5">
        <v>31</v>
      </c>
      <c r="B17" s="29"/>
      <c r="C17" s="29"/>
      <c r="D17" s="3"/>
      <c r="E17" s="29"/>
      <c r="F17" s="29"/>
      <c r="G17" s="24" t="str">
        <f t="shared" si="1"/>
        <v/>
      </c>
      <c r="H17" s="31">
        <f>IF(B17*C17=0,0,VLOOKUP(C17,Choices!$E$3:$F$67,2,FALSE)-VLOOKUP(B17,Choices!$E$3:$F$67,2,FALSE))+IF(E17*F17=0,0,VLOOKUP(F17,Choices!$E$3:$F$67,2,FALSE)-VLOOKUP(E17,Choices!$E$3:$F$67,2,FALSE))</f>
        <v>0</v>
      </c>
      <c r="I17" s="3"/>
      <c r="J17">
        <v>16</v>
      </c>
      <c r="K17" s="29"/>
      <c r="L17" s="29"/>
      <c r="M17" s="3"/>
      <c r="N17" s="29"/>
      <c r="O17" s="29"/>
      <c r="P17" s="24" t="str">
        <f t="shared" si="0"/>
        <v/>
      </c>
      <c r="Q17" s="31">
        <f>IF(K17*L17=0,0,VLOOKUP(L17,Choices!$E$3:$F$67,2,FALSE)-VLOOKUP(K17,Choices!$E$3:$F$67,2,FALSE))+IF(N17*O17=0,0,VLOOKUP(O17,Choices!$E$3:$F$67,2,FALSE)-VLOOKUP(N17,Choices!$E$3:$F$67,2,FALSE))</f>
        <v>0</v>
      </c>
    </row>
    <row r="18" spans="1:17" ht="16.5" customHeight="1" thickBot="1">
      <c r="A18" s="1" t="s">
        <v>36</v>
      </c>
      <c r="B18" s="27" t="s">
        <v>65</v>
      </c>
      <c r="C18" s="28"/>
      <c r="D18" s="3"/>
      <c r="J18">
        <v>17</v>
      </c>
      <c r="K18" s="29"/>
      <c r="L18" s="29"/>
      <c r="M18" s="3"/>
      <c r="N18" s="29"/>
      <c r="O18" s="29"/>
      <c r="P18" s="24" t="str">
        <f t="shared" si="0"/>
        <v/>
      </c>
      <c r="Q18" s="31">
        <f>IF(K18*L18=0,0,VLOOKUP(L18,Choices!$E$3:$F$67,2,FALSE)-VLOOKUP(K18,Choices!$E$3:$F$67,2,FALSE))+IF(N18*O18=0,0,VLOOKUP(O18,Choices!$E$3:$F$67,2,FALSE)-VLOOKUP(N18,Choices!$E$3:$F$67,2,FALSE))</f>
        <v>0</v>
      </c>
    </row>
    <row r="19" spans="1:17" ht="16.5" customHeight="1" thickBot="1">
      <c r="A19" s="5">
        <v>1</v>
      </c>
      <c r="B19" s="29"/>
      <c r="C19" s="29"/>
      <c r="D19" s="3"/>
      <c r="E19" s="29"/>
      <c r="F19" s="29"/>
      <c r="G19" s="24" t="str">
        <f t="shared" ref="G19:G25" si="2">IF(C19&lt;B19,"ERROR",IF(F19&lt;E19,"ERROR",""))</f>
        <v/>
      </c>
      <c r="H19" s="31">
        <f>IF(B19*C19=0,0,VLOOKUP(C19,Choices!$E$3:$F$67,2,FALSE)-VLOOKUP(B19,Choices!$E$3:$F$67,2,FALSE))+IF(E19*F19=0,0,VLOOKUP(F19,Choices!$E$3:$F$67,2,FALSE)-VLOOKUP(E19,Choices!$E$3:$F$67,2,FALSE))</f>
        <v>0</v>
      </c>
      <c r="I19" s="3"/>
      <c r="J19">
        <v>18</v>
      </c>
      <c r="K19" s="29"/>
      <c r="L19" s="29"/>
      <c r="M19" s="3"/>
      <c r="N19" s="29"/>
      <c r="O19" s="29"/>
      <c r="P19" s="24" t="str">
        <f t="shared" si="0"/>
        <v/>
      </c>
      <c r="Q19" s="31">
        <f>IF(K19*L19=0,0,VLOOKUP(L19,Choices!$E$3:$F$67,2,FALSE)-VLOOKUP(K19,Choices!$E$3:$F$67,2,FALSE))+IF(N19*O19=0,0,VLOOKUP(O19,Choices!$E$3:$F$67,2,FALSE)-VLOOKUP(N19,Choices!$E$3:$F$67,2,FALSE))</f>
        <v>0</v>
      </c>
    </row>
    <row r="20" spans="1:17" ht="16.5" customHeight="1" thickBot="1">
      <c r="A20" s="5">
        <v>2</v>
      </c>
      <c r="B20" s="29"/>
      <c r="C20" s="29"/>
      <c r="D20" s="3"/>
      <c r="E20" s="29"/>
      <c r="F20" s="29"/>
      <c r="G20" s="24" t="str">
        <f t="shared" si="2"/>
        <v/>
      </c>
      <c r="H20" s="31">
        <f>IF(B20*C20=0,0,VLOOKUP(C20,Choices!$E$3:$F$67,2,FALSE)-VLOOKUP(B20,Choices!$E$3:$F$67,2,FALSE))+IF(E20*F20=0,0,VLOOKUP(F20,Choices!$E$3:$F$67,2,FALSE)-VLOOKUP(E20,Choices!$E$3:$F$67,2,FALSE))</f>
        <v>0</v>
      </c>
      <c r="I20" s="3"/>
      <c r="J20">
        <v>19</v>
      </c>
      <c r="K20" s="29"/>
      <c r="L20" s="29"/>
      <c r="M20" s="3"/>
      <c r="N20" s="29"/>
      <c r="O20" s="29"/>
      <c r="P20" s="24" t="str">
        <f t="shared" si="0"/>
        <v/>
      </c>
      <c r="Q20" s="31">
        <f>IF(K20*L20=0,0,VLOOKUP(L20,Choices!$E$3:$F$67,2,FALSE)-VLOOKUP(K20,Choices!$E$3:$F$67,2,FALSE))+IF(N20*O20=0,0,VLOOKUP(O20,Choices!$E$3:$F$67,2,FALSE)-VLOOKUP(N20,Choices!$E$3:$F$67,2,FALSE))</f>
        <v>0</v>
      </c>
    </row>
    <row r="21" spans="1:17" ht="16.5" customHeight="1" thickBot="1">
      <c r="A21" s="5">
        <v>3</v>
      </c>
      <c r="B21" s="29"/>
      <c r="C21" s="29"/>
      <c r="D21" s="3"/>
      <c r="E21" s="29"/>
      <c r="F21" s="29"/>
      <c r="G21" s="24" t="str">
        <f t="shared" si="2"/>
        <v/>
      </c>
      <c r="H21" s="31">
        <f>IF(B21*C21=0,0,VLOOKUP(C21,Choices!$E$3:$F$67,2,FALSE)-VLOOKUP(B21,Choices!$E$3:$F$67,2,FALSE))+IF(E21*F21=0,0,VLOOKUP(F21,Choices!$E$3:$F$67,2,FALSE)-VLOOKUP(E21,Choices!$E$3:$F$67,2,FALSE))</f>
        <v>0</v>
      </c>
      <c r="I21" s="3"/>
      <c r="J21">
        <v>20</v>
      </c>
      <c r="K21" s="29"/>
      <c r="L21" s="29"/>
      <c r="M21" s="3"/>
      <c r="N21" s="29"/>
      <c r="O21" s="29"/>
      <c r="P21" s="24" t="str">
        <f t="shared" si="0"/>
        <v/>
      </c>
      <c r="Q21" s="31">
        <f>IF(K21*L21=0,0,VLOOKUP(L21,Choices!$E$3:$F$67,2,FALSE)-VLOOKUP(K21,Choices!$E$3:$F$67,2,FALSE))+IF(N21*O21=0,0,VLOOKUP(O21,Choices!$E$3:$F$67,2,FALSE)-VLOOKUP(N21,Choices!$E$3:$F$67,2,FALSE))</f>
        <v>0</v>
      </c>
    </row>
    <row r="22" spans="1:17" ht="16.5" customHeight="1" thickBot="1">
      <c r="A22" s="5">
        <v>4</v>
      </c>
      <c r="B22" s="29"/>
      <c r="C22" s="29"/>
      <c r="D22" s="3"/>
      <c r="E22" s="29"/>
      <c r="F22" s="29"/>
      <c r="G22" s="24" t="str">
        <f t="shared" si="2"/>
        <v/>
      </c>
      <c r="H22" s="31">
        <f>IF(B22*C22=0,0,VLOOKUP(C22,Choices!$E$3:$F$67,2,FALSE)-VLOOKUP(B22,Choices!$E$3:$F$67,2,FALSE))+IF(E22*F22=0,0,VLOOKUP(F22,Choices!$E$3:$F$67,2,FALSE)-VLOOKUP(E22,Choices!$E$3:$F$67,2,FALSE))</f>
        <v>0</v>
      </c>
      <c r="I22" s="3"/>
      <c r="J22">
        <v>21</v>
      </c>
      <c r="K22" s="29"/>
      <c r="L22" s="29"/>
      <c r="M22" s="3"/>
      <c r="N22" s="29"/>
      <c r="O22" s="29"/>
      <c r="P22" s="24" t="str">
        <f t="shared" si="0"/>
        <v/>
      </c>
      <c r="Q22" s="31">
        <f>IF(K22*L22=0,0,VLOOKUP(L22,Choices!$E$3:$F$67,2,FALSE)-VLOOKUP(K22,Choices!$E$3:$F$67,2,FALSE))+IF(N22*O22=0,0,VLOOKUP(O22,Choices!$E$3:$F$67,2,FALSE)-VLOOKUP(N22,Choices!$E$3:$F$67,2,FALSE))</f>
        <v>0</v>
      </c>
    </row>
    <row r="23" spans="1:17" ht="16.5" customHeight="1" thickBot="1">
      <c r="A23" s="5">
        <v>5</v>
      </c>
      <c r="B23" s="29"/>
      <c r="C23" s="29"/>
      <c r="D23" s="3"/>
      <c r="E23" s="29"/>
      <c r="F23" s="29"/>
      <c r="G23" s="24" t="str">
        <f t="shared" si="2"/>
        <v/>
      </c>
      <c r="H23" s="31">
        <f>IF(B23*C23=0,0,VLOOKUP(C23,Choices!$E$3:$F$67,2,FALSE)-VLOOKUP(B23,Choices!$E$3:$F$67,2,FALSE))+IF(E23*F23=0,0,VLOOKUP(F23,Choices!$E$3:$F$67,2,FALSE)-VLOOKUP(E23,Choices!$E$3:$F$67,2,FALSE))</f>
        <v>0</v>
      </c>
      <c r="I23" s="3"/>
      <c r="J23">
        <v>22</v>
      </c>
      <c r="K23" s="29"/>
      <c r="L23" s="29"/>
      <c r="M23" s="3"/>
      <c r="N23" s="29"/>
      <c r="O23" s="29"/>
      <c r="P23" s="24" t="str">
        <f t="shared" si="0"/>
        <v/>
      </c>
      <c r="Q23" s="31">
        <f>IF(K23*L23=0,0,VLOOKUP(L23,Choices!$E$3:$F$67,2,FALSE)-VLOOKUP(K23,Choices!$E$3:$F$67,2,FALSE))+IF(N23*O23=0,0,VLOOKUP(O23,Choices!$E$3:$F$67,2,FALSE)-VLOOKUP(N23,Choices!$E$3:$F$67,2,FALSE))</f>
        <v>0</v>
      </c>
    </row>
    <row r="24" spans="1:17" ht="16.5" customHeight="1" thickBot="1">
      <c r="A24" s="5">
        <v>6</v>
      </c>
      <c r="B24" s="29"/>
      <c r="C24" s="29"/>
      <c r="D24" s="3"/>
      <c r="E24" s="29"/>
      <c r="F24" s="29"/>
      <c r="G24" s="24" t="str">
        <f t="shared" si="2"/>
        <v/>
      </c>
      <c r="H24" s="31">
        <f>IF(B24*C24=0,0,VLOOKUP(C24,Choices!$E$3:$F$67,2,FALSE)-VLOOKUP(B24,Choices!$E$3:$F$67,2,FALSE))+IF(E24*F24=0,0,VLOOKUP(F24,Choices!$E$3:$F$67,2,FALSE)-VLOOKUP(E24,Choices!$E$3:$F$67,2,FALSE))</f>
        <v>0</v>
      </c>
      <c r="I24" s="3"/>
    </row>
    <row r="25" spans="1:17" ht="16.5" customHeight="1" thickBot="1">
      <c r="A25" s="5">
        <v>7</v>
      </c>
      <c r="B25" s="29"/>
      <c r="C25" s="29"/>
      <c r="D25" s="3"/>
      <c r="E25" s="29"/>
      <c r="F25" s="29"/>
      <c r="G25" s="24" t="str">
        <f t="shared" si="2"/>
        <v/>
      </c>
      <c r="H25" s="31">
        <f>IF(B25*C25=0,0,VLOOKUP(C25,Choices!$E$3:$F$67,2,FALSE)-VLOOKUP(B25,Choices!$E$3:$F$67,2,FALSE))+IF(E25*F25=0,0,VLOOKUP(F25,Choices!$E$3:$F$67,2,FALSE)-VLOOKUP(E25,Choices!$E$3:$F$67,2,FALSE))</f>
        <v>0</v>
      </c>
      <c r="I25" s="3"/>
    </row>
    <row r="26" spans="1:17" ht="10" customHeight="1" thickBot="1">
      <c r="A26" s="5"/>
      <c r="C26" s="3"/>
      <c r="D26" s="3"/>
      <c r="E26" s="3"/>
      <c r="F26" s="3"/>
      <c r="H26" s="3"/>
      <c r="I26" s="3"/>
    </row>
    <row r="27" spans="1:17" ht="16.5" customHeight="1" thickTop="1" thickBot="1">
      <c r="C27" s="3"/>
      <c r="D27" s="3"/>
      <c r="E27" s="12" t="s">
        <v>41</v>
      </c>
      <c r="F27" s="3"/>
      <c r="H27" s="30">
        <f>SUM(H19:H25,H9:H17)</f>
        <v>0</v>
      </c>
      <c r="I27" s="3"/>
      <c r="J27" s="12"/>
      <c r="N27" s="12" t="s">
        <v>41</v>
      </c>
      <c r="Q27" s="30">
        <f>SUM(Q9:Q23)</f>
        <v>0</v>
      </c>
    </row>
    <row r="28" spans="1:17" ht="13.5" thickTop="1"/>
    <row r="29" spans="1:17">
      <c r="A29" t="s">
        <v>40</v>
      </c>
      <c r="C29" s="38"/>
      <c r="D29" s="38"/>
      <c r="E29" s="38"/>
      <c r="F29" s="38"/>
      <c r="G29" s="39"/>
      <c r="J29" t="s">
        <v>39</v>
      </c>
      <c r="K29" s="38"/>
      <c r="N29" t="str">
        <f>IF(COUNTIF(G9:G25,"ERROR")+COUNTIF(P9:P23,"ERROR")&gt;0,"Error on Timesheet","")</f>
        <v/>
      </c>
    </row>
    <row r="30" spans="1:17" ht="12" customHeight="1"/>
    <row r="31" spans="1:17">
      <c r="A31" t="s">
        <v>49</v>
      </c>
      <c r="C31" s="38"/>
      <c r="D31" s="38"/>
      <c r="E31" s="38"/>
      <c r="F31" s="38"/>
    </row>
    <row r="32" spans="1:17" ht="12" customHeight="1"/>
    <row r="33" spans="1:11">
      <c r="A33" t="s">
        <v>50</v>
      </c>
      <c r="C33" s="38"/>
      <c r="D33" s="38"/>
      <c r="E33" s="38"/>
      <c r="F33" s="38"/>
      <c r="J33" t="s">
        <v>39</v>
      </c>
      <c r="K33" s="38"/>
    </row>
    <row r="34" spans="1:11" ht="6" customHeight="1"/>
    <row r="35" spans="1:11">
      <c r="A35" s="1" t="s">
        <v>53</v>
      </c>
    </row>
    <row r="36" spans="1:11">
      <c r="A36" s="16" t="s">
        <v>62</v>
      </c>
    </row>
    <row r="37" spans="1:11">
      <c r="A37" s="16" t="s">
        <v>54</v>
      </c>
    </row>
    <row r="38" spans="1:11">
      <c r="A38" s="16" t="s">
        <v>56</v>
      </c>
    </row>
    <row r="39" spans="1:11">
      <c r="A39" s="16" t="s">
        <v>55</v>
      </c>
    </row>
  </sheetData>
  <sheetCalcPr fullCalcOnLoad="1"/>
  <phoneticPr fontId="0" type="noConversion"/>
  <dataValidations count="3">
    <dataValidation type="list" allowBlank="1" showInputMessage="1" showErrorMessage="1" sqref="C4">
      <formula1>Entity</formula1>
    </dataValidation>
    <dataValidation type="list" allowBlank="1" showInputMessage="1" showErrorMessage="1" sqref="B8 B18 K8">
      <formula1>Month</formula1>
    </dataValidation>
    <dataValidation type="list" allowBlank="1" showInputMessage="1" showErrorMessage="1" sqref="N9:O23 B9:C17 B19:C25 E19:F25 E9:F17 K9:L23">
      <formula1>Times</formula1>
    </dataValidation>
  </dataValidations>
  <pageMargins left="0.75" right="0.75" top="1" bottom="1" header="0.5" footer="0.5"/>
  <pageSetup orientation="portrait"/>
  <headerFooter alignWithMargins="0">
    <oddFooter>&amp;CCharter School Tools_x000D_www.charterschooltools.org</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43"/>
  <sheetViews>
    <sheetView showGridLines="0" workbookViewId="0">
      <selection activeCell="E5" sqref="E5"/>
    </sheetView>
  </sheetViews>
  <sheetFormatPr baseColWidth="10" defaultColWidth="8.83203125" defaultRowHeight="12"/>
  <cols>
    <col min="1" max="1" width="14.33203125" customWidth="1"/>
    <col min="2" max="2" width="10.5" customWidth="1"/>
    <col min="3" max="3" width="16" customWidth="1"/>
    <col min="4" max="4" width="17.6640625" customWidth="1"/>
    <col min="5" max="5" width="5.5" customWidth="1"/>
    <col min="6" max="6" width="7.33203125" customWidth="1"/>
    <col min="7" max="7" width="10.5" customWidth="1"/>
    <col min="8" max="8" width="16" customWidth="1"/>
    <col min="9" max="9" width="17.6640625" customWidth="1"/>
    <col min="14" max="14" width="10.83203125" customWidth="1"/>
  </cols>
  <sheetData>
    <row r="1" spans="1:18" ht="17">
      <c r="A1" s="2" t="s">
        <v>18</v>
      </c>
    </row>
    <row r="3" spans="1:18" ht="25.5" customHeight="1">
      <c r="A3" s="1" t="s">
        <v>34</v>
      </c>
    </row>
    <row r="4" spans="1:18" ht="25.5" customHeight="1">
      <c r="A4" s="1" t="s">
        <v>60</v>
      </c>
      <c r="E4" s="41" t="s">
        <v>16</v>
      </c>
      <c r="F4" s="41"/>
      <c r="G4" s="41"/>
      <c r="H4" s="41"/>
      <c r="I4" s="43"/>
      <c r="J4" s="43"/>
      <c r="K4" s="43"/>
      <c r="L4" s="43"/>
      <c r="R4" s="3"/>
    </row>
    <row r="5" spans="1:18" ht="25.5" customHeight="1">
      <c r="A5" s="1" t="s">
        <v>59</v>
      </c>
    </row>
    <row r="6" spans="1:18" ht="13" thickBot="1">
      <c r="A6" s="1"/>
    </row>
    <row r="7" spans="1:18" ht="49" thickBot="1">
      <c r="A7" s="1" t="s">
        <v>35</v>
      </c>
      <c r="B7" s="45" t="s">
        <v>3</v>
      </c>
      <c r="C7" s="46" t="s">
        <v>19</v>
      </c>
      <c r="D7" s="46" t="s">
        <v>24</v>
      </c>
      <c r="E7" s="1"/>
      <c r="F7" s="1" t="s">
        <v>35</v>
      </c>
      <c r="G7" s="45" t="s">
        <v>3</v>
      </c>
      <c r="H7" s="46" t="s">
        <v>19</v>
      </c>
      <c r="I7" s="46" t="s">
        <v>24</v>
      </c>
      <c r="J7" s="1"/>
    </row>
    <row r="8" spans="1:18" ht="16.5" customHeight="1" thickBot="1">
      <c r="A8" s="1" t="s">
        <v>36</v>
      </c>
      <c r="B8" s="44"/>
      <c r="C8" s="47"/>
      <c r="D8" s="48"/>
      <c r="F8" s="1" t="s">
        <v>36</v>
      </c>
      <c r="G8" s="40"/>
      <c r="H8" s="3"/>
      <c r="I8" s="3"/>
    </row>
    <row r="9" spans="1:18" ht="16.5" customHeight="1">
      <c r="A9" s="5">
        <v>23</v>
      </c>
      <c r="B9" s="10"/>
      <c r="C9" s="4"/>
      <c r="D9" s="10"/>
      <c r="F9">
        <v>8</v>
      </c>
      <c r="G9" s="4"/>
      <c r="H9" s="4"/>
      <c r="I9" s="4"/>
    </row>
    <row r="10" spans="1:18" ht="16.5" customHeight="1">
      <c r="A10" s="5">
        <v>24</v>
      </c>
      <c r="B10" s="4"/>
      <c r="C10" s="4"/>
      <c r="D10" s="4"/>
      <c r="F10">
        <v>9</v>
      </c>
      <c r="G10" s="4"/>
      <c r="H10" s="4"/>
      <c r="I10" s="4"/>
    </row>
    <row r="11" spans="1:18" ht="16.5" customHeight="1">
      <c r="A11" s="5">
        <v>25</v>
      </c>
      <c r="B11" s="4"/>
      <c r="C11" s="4"/>
      <c r="D11" s="4"/>
      <c r="F11">
        <v>10</v>
      </c>
      <c r="G11" s="4"/>
      <c r="H11" s="4"/>
      <c r="I11" s="4"/>
    </row>
    <row r="12" spans="1:18" ht="16.5" customHeight="1">
      <c r="A12" s="5">
        <v>26</v>
      </c>
      <c r="B12" s="4"/>
      <c r="C12" s="4"/>
      <c r="D12" s="4"/>
      <c r="F12">
        <v>11</v>
      </c>
      <c r="G12" s="4"/>
      <c r="H12" s="4"/>
      <c r="I12" s="4"/>
    </row>
    <row r="13" spans="1:18" ht="16.5" customHeight="1">
      <c r="A13" s="5">
        <v>27</v>
      </c>
      <c r="B13" s="4"/>
      <c r="C13" s="4"/>
      <c r="D13" s="4"/>
      <c r="F13">
        <v>12</v>
      </c>
      <c r="G13" s="4"/>
      <c r="H13" s="4"/>
      <c r="I13" s="4"/>
    </row>
    <row r="14" spans="1:18" ht="16.5" customHeight="1">
      <c r="A14" s="5">
        <v>28</v>
      </c>
      <c r="B14" s="4"/>
      <c r="C14" s="4"/>
      <c r="D14" s="4"/>
      <c r="F14">
        <v>13</v>
      </c>
      <c r="G14" s="4"/>
      <c r="H14" s="4"/>
      <c r="I14" s="4"/>
    </row>
    <row r="15" spans="1:18" ht="16.5" customHeight="1">
      <c r="A15" s="5">
        <v>29</v>
      </c>
      <c r="B15" s="4"/>
      <c r="C15" s="4"/>
      <c r="D15" s="4"/>
      <c r="F15">
        <v>14</v>
      </c>
      <c r="G15" s="4"/>
      <c r="H15" s="4"/>
      <c r="I15" s="4"/>
    </row>
    <row r="16" spans="1:18" ht="16.5" customHeight="1">
      <c r="A16" s="5">
        <v>30</v>
      </c>
      <c r="B16" s="4"/>
      <c r="C16" s="4"/>
      <c r="D16" s="4"/>
      <c r="F16">
        <v>15</v>
      </c>
      <c r="G16" s="4"/>
      <c r="H16" s="4"/>
      <c r="I16" s="4"/>
    </row>
    <row r="17" spans="1:9" ht="16.5" customHeight="1" thickBot="1">
      <c r="A17" s="5">
        <v>31</v>
      </c>
      <c r="B17" s="11"/>
      <c r="C17" s="4"/>
      <c r="D17" s="4"/>
      <c r="F17">
        <v>16</v>
      </c>
      <c r="G17" s="4"/>
      <c r="H17" s="4"/>
      <c r="I17" s="4"/>
    </row>
    <row r="18" spans="1:9" ht="16.5" customHeight="1" thickBot="1">
      <c r="A18" s="1" t="s">
        <v>36</v>
      </c>
      <c r="B18" s="40"/>
      <c r="C18" s="3"/>
      <c r="D18" s="3"/>
      <c r="F18">
        <v>17</v>
      </c>
      <c r="G18" s="4"/>
      <c r="H18" s="4"/>
      <c r="I18" s="4"/>
    </row>
    <row r="19" spans="1:9" ht="16.5" customHeight="1">
      <c r="A19" s="5">
        <v>1</v>
      </c>
      <c r="B19" s="10"/>
      <c r="C19" s="4"/>
      <c r="D19" s="4"/>
      <c r="F19">
        <v>18</v>
      </c>
      <c r="G19" s="4"/>
      <c r="H19" s="4"/>
      <c r="I19" s="4"/>
    </row>
    <row r="20" spans="1:9" ht="16.5" customHeight="1">
      <c r="A20" s="5">
        <v>2</v>
      </c>
      <c r="B20" s="4"/>
      <c r="C20" s="4"/>
      <c r="D20" s="4"/>
      <c r="F20">
        <v>19</v>
      </c>
      <c r="G20" s="4"/>
      <c r="H20" s="4"/>
      <c r="I20" s="4"/>
    </row>
    <row r="21" spans="1:9" ht="16.5" customHeight="1">
      <c r="A21" s="5">
        <v>3</v>
      </c>
      <c r="B21" s="4"/>
      <c r="C21" s="4"/>
      <c r="D21" s="4"/>
      <c r="F21">
        <v>20</v>
      </c>
      <c r="G21" s="4"/>
      <c r="H21" s="4"/>
      <c r="I21" s="4"/>
    </row>
    <row r="22" spans="1:9" ht="16.5" customHeight="1">
      <c r="A22" s="5">
        <v>4</v>
      </c>
      <c r="B22" s="4"/>
      <c r="C22" s="4"/>
      <c r="D22" s="4"/>
      <c r="F22">
        <v>21</v>
      </c>
      <c r="G22" s="4"/>
      <c r="H22" s="4"/>
      <c r="I22" s="4"/>
    </row>
    <row r="23" spans="1:9" ht="16.5" customHeight="1">
      <c r="A23" s="5">
        <v>5</v>
      </c>
      <c r="B23" s="4"/>
      <c r="C23" s="4"/>
      <c r="D23" s="4"/>
      <c r="F23">
        <v>22</v>
      </c>
      <c r="G23" s="4"/>
      <c r="H23" s="4"/>
      <c r="I23" s="4"/>
    </row>
    <row r="24" spans="1:9" ht="16.5" customHeight="1">
      <c r="A24" s="5">
        <v>6</v>
      </c>
      <c r="B24" s="4"/>
      <c r="C24" s="4"/>
      <c r="D24" s="4"/>
    </row>
    <row r="25" spans="1:9" ht="16.5" customHeight="1">
      <c r="A25" s="5">
        <v>7</v>
      </c>
      <c r="B25" s="4"/>
      <c r="C25" s="4"/>
      <c r="D25" s="4"/>
    </row>
    <row r="26" spans="1:9" ht="13" thickBot="1">
      <c r="A26" s="5"/>
      <c r="E26" s="3"/>
      <c r="F26" s="3"/>
      <c r="G26" s="3"/>
      <c r="H26" s="3"/>
      <c r="I26" s="3"/>
    </row>
    <row r="27" spans="1:9" ht="16.5" customHeight="1" thickBot="1">
      <c r="A27" s="12" t="s">
        <v>41</v>
      </c>
      <c r="B27" s="40"/>
      <c r="C27" s="3"/>
      <c r="D27" s="3"/>
      <c r="E27" s="3"/>
      <c r="F27" s="3"/>
      <c r="G27" s="40"/>
      <c r="H27" s="3"/>
      <c r="I27" s="3"/>
    </row>
    <row r="29" spans="1:9">
      <c r="A29" t="s">
        <v>40</v>
      </c>
      <c r="G29" t="s">
        <v>39</v>
      </c>
    </row>
    <row r="31" spans="1:9">
      <c r="A31" t="s">
        <v>49</v>
      </c>
    </row>
    <row r="33" spans="1:7">
      <c r="A33" t="s">
        <v>82</v>
      </c>
      <c r="G33" t="s">
        <v>39</v>
      </c>
    </row>
    <row r="35" spans="1:7">
      <c r="A35" t="s">
        <v>20</v>
      </c>
    </row>
    <row r="37" spans="1:7">
      <c r="A37" s="1" t="s">
        <v>23</v>
      </c>
    </row>
    <row r="38" spans="1:7">
      <c r="A38" s="1" t="s">
        <v>25</v>
      </c>
    </row>
    <row r="39" spans="1:7">
      <c r="A39" s="49" t="s">
        <v>26</v>
      </c>
    </row>
    <row r="40" spans="1:7">
      <c r="A40" s="1" t="s">
        <v>21</v>
      </c>
    </row>
    <row r="41" spans="1:7">
      <c r="A41" s="49" t="s">
        <v>27</v>
      </c>
    </row>
    <row r="42" spans="1:7">
      <c r="A42" s="49" t="s">
        <v>28</v>
      </c>
    </row>
    <row r="43" spans="1:7">
      <c r="A43" s="1" t="s">
        <v>22</v>
      </c>
    </row>
  </sheetData>
  <sheetCalcPr fullCalcOnLoad="1"/>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Q33"/>
  <sheetViews>
    <sheetView showGridLines="0" workbookViewId="0"/>
  </sheetViews>
  <sheetFormatPr baseColWidth="10" defaultColWidth="8.83203125" defaultRowHeight="12"/>
  <cols>
    <col min="4" max="4" width="4.5" customWidth="1"/>
    <col min="5" max="5" width="13" customWidth="1"/>
    <col min="6" max="6" width="3.83203125" customWidth="1"/>
    <col min="7" max="7" width="11.6640625" customWidth="1"/>
    <col min="11" max="11" width="7.33203125" customWidth="1"/>
    <col min="14" max="14" width="10.83203125" customWidth="1"/>
  </cols>
  <sheetData>
    <row r="1" spans="1:16" ht="17">
      <c r="A1" s="2" t="s">
        <v>17</v>
      </c>
    </row>
    <row r="2" spans="1:16" ht="19.25" customHeight="1">
      <c r="A2" s="1" t="s">
        <v>42</v>
      </c>
    </row>
    <row r="3" spans="1:16" ht="20.5" customHeight="1">
      <c r="A3" s="1" t="s">
        <v>48</v>
      </c>
    </row>
    <row r="4" spans="1:16">
      <c r="A4" s="1" t="s">
        <v>60</v>
      </c>
      <c r="G4" s="41" t="s">
        <v>16</v>
      </c>
      <c r="H4" s="41"/>
      <c r="I4" s="41"/>
      <c r="J4" s="41"/>
      <c r="P4" s="3"/>
    </row>
    <row r="5" spans="1:16" ht="21.5" customHeight="1">
      <c r="A5" s="1" t="s">
        <v>58</v>
      </c>
    </row>
    <row r="6" spans="1:16" ht="12" customHeight="1"/>
    <row r="7" spans="1:16">
      <c r="A7" s="1" t="s">
        <v>43</v>
      </c>
      <c r="G7" s="1" t="s">
        <v>44</v>
      </c>
    </row>
    <row r="8" spans="1:16" ht="30" customHeight="1">
      <c r="A8" s="6"/>
      <c r="B8" s="9"/>
      <c r="C8" s="9"/>
      <c r="D8" s="9"/>
      <c r="E8" s="7"/>
      <c r="G8" s="6"/>
      <c r="H8" s="9"/>
      <c r="I8" s="9"/>
      <c r="J8" s="9"/>
      <c r="K8" s="7"/>
    </row>
    <row r="9" spans="1:16" ht="30" customHeight="1">
      <c r="A9" s="6"/>
      <c r="B9" s="9"/>
      <c r="C9" s="9"/>
      <c r="D9" s="9"/>
      <c r="E9" s="7"/>
      <c r="G9" s="6"/>
      <c r="H9" s="9"/>
      <c r="I9" s="9"/>
      <c r="J9" s="9"/>
      <c r="K9" s="7"/>
    </row>
    <row r="10" spans="1:16" ht="30" customHeight="1">
      <c r="A10" s="6"/>
      <c r="B10" s="9"/>
      <c r="C10" s="9"/>
      <c r="D10" s="9"/>
      <c r="E10" s="7"/>
      <c r="G10" s="6"/>
      <c r="H10" s="9"/>
      <c r="I10" s="9"/>
      <c r="J10" s="9"/>
      <c r="K10" s="7"/>
    </row>
    <row r="11" spans="1:16" ht="30" customHeight="1">
      <c r="A11" s="6"/>
      <c r="B11" s="9"/>
      <c r="C11" s="9"/>
      <c r="D11" s="9"/>
      <c r="E11" s="7"/>
      <c r="G11" s="6"/>
      <c r="H11" s="9"/>
      <c r="I11" s="9"/>
      <c r="J11" s="9"/>
      <c r="K11" s="7"/>
    </row>
    <row r="12" spans="1:16" ht="30" customHeight="1">
      <c r="A12" s="6"/>
      <c r="B12" s="9"/>
      <c r="C12" s="9"/>
      <c r="D12" s="9"/>
      <c r="E12" s="7"/>
      <c r="G12" s="6"/>
      <c r="H12" s="9"/>
      <c r="I12" s="9"/>
      <c r="J12" s="9"/>
      <c r="K12" s="7"/>
    </row>
    <row r="13" spans="1:16" ht="30" customHeight="1">
      <c r="A13" s="6"/>
      <c r="B13" s="9"/>
      <c r="C13" s="9"/>
      <c r="D13" s="9"/>
      <c r="E13" s="7"/>
      <c r="G13" s="6"/>
      <c r="H13" s="9"/>
      <c r="I13" s="9"/>
      <c r="J13" s="9"/>
      <c r="K13" s="7"/>
    </row>
    <row r="14" spans="1:16" ht="30" customHeight="1">
      <c r="A14" s="6"/>
      <c r="B14" s="9"/>
      <c r="C14" s="9"/>
      <c r="D14" s="9"/>
      <c r="E14" s="7"/>
      <c r="G14" s="6"/>
      <c r="H14" s="9"/>
      <c r="I14" s="9"/>
      <c r="J14" s="9"/>
      <c r="K14" s="7"/>
    </row>
    <row r="15" spans="1:16" ht="30" customHeight="1">
      <c r="A15" s="6"/>
      <c r="B15" s="9"/>
      <c r="C15" s="9"/>
      <c r="D15" s="9"/>
      <c r="E15" s="7"/>
      <c r="G15" s="6"/>
      <c r="H15" s="9"/>
      <c r="I15" s="9"/>
      <c r="J15" s="9"/>
      <c r="K15" s="7"/>
    </row>
    <row r="16" spans="1:16" ht="30" customHeight="1">
      <c r="A16" s="6"/>
      <c r="B16" s="9"/>
      <c r="C16" s="9"/>
      <c r="D16" s="9"/>
      <c r="E16" s="7"/>
      <c r="G16" s="6"/>
      <c r="H16" s="9"/>
      <c r="I16" s="9"/>
      <c r="J16" s="9"/>
      <c r="K16" s="7"/>
    </row>
    <row r="17" spans="1:17" ht="30" customHeight="1">
      <c r="A17" s="6"/>
      <c r="B17" s="9"/>
      <c r="C17" s="9"/>
      <c r="D17" s="9"/>
      <c r="E17" s="7"/>
      <c r="G17" s="6"/>
      <c r="H17" s="9"/>
      <c r="I17" s="9"/>
      <c r="J17" s="9"/>
      <c r="K17" s="7"/>
    </row>
    <row r="18" spans="1:17" ht="30" customHeight="1">
      <c r="A18" s="6"/>
      <c r="B18" s="9"/>
      <c r="C18" s="9"/>
      <c r="D18" s="9"/>
      <c r="E18" s="7"/>
      <c r="G18" s="6"/>
      <c r="H18" s="9"/>
      <c r="I18" s="9"/>
      <c r="J18" s="9"/>
      <c r="K18" s="7"/>
    </row>
    <row r="19" spans="1:17" ht="30" customHeight="1">
      <c r="A19" s="6"/>
      <c r="B19" s="9"/>
      <c r="C19" s="9"/>
      <c r="D19" s="9"/>
      <c r="E19" s="7"/>
      <c r="G19" s="6"/>
      <c r="H19" s="9"/>
      <c r="I19" s="9"/>
      <c r="J19" s="9"/>
      <c r="K19" s="7"/>
    </row>
    <row r="20" spans="1:17" ht="30" customHeight="1">
      <c r="A20" s="6"/>
      <c r="B20" s="9"/>
      <c r="C20" s="9"/>
      <c r="D20" s="9"/>
      <c r="E20" s="7"/>
      <c r="G20" s="6"/>
      <c r="H20" s="9"/>
      <c r="I20" s="9"/>
      <c r="J20" s="9"/>
      <c r="K20" s="7"/>
    </row>
    <row r="21" spans="1:17" ht="30" customHeight="1">
      <c r="A21" s="6"/>
      <c r="B21" s="9"/>
      <c r="C21" s="9"/>
      <c r="D21" s="9"/>
      <c r="E21" s="7"/>
      <c r="G21" s="6"/>
      <c r="H21" s="9"/>
      <c r="I21" s="9"/>
      <c r="J21" s="9"/>
      <c r="K21" s="7"/>
    </row>
    <row r="22" spans="1:17" ht="30" customHeight="1">
      <c r="A22" s="6"/>
      <c r="B22" s="9"/>
      <c r="C22" s="9"/>
      <c r="D22" s="9"/>
      <c r="E22" s="7"/>
      <c r="G22" s="6"/>
      <c r="H22" s="9"/>
      <c r="I22" s="9"/>
      <c r="J22" s="9"/>
      <c r="K22" s="7"/>
    </row>
    <row r="23" spans="1:17" ht="30" customHeight="1">
      <c r="A23" s="6"/>
      <c r="B23" s="9"/>
      <c r="C23" s="9"/>
      <c r="D23" s="9"/>
      <c r="E23" s="7"/>
      <c r="G23" s="6"/>
      <c r="H23" s="9"/>
      <c r="I23" s="9"/>
      <c r="J23" s="9"/>
      <c r="K23" s="7"/>
    </row>
    <row r="24" spans="1:17" ht="30" hidden="1" customHeight="1">
      <c r="A24" s="6"/>
      <c r="B24" s="9"/>
      <c r="C24" s="9"/>
      <c r="D24" s="9"/>
      <c r="E24" s="7"/>
      <c r="G24" s="6"/>
      <c r="H24" s="9"/>
      <c r="I24" s="9"/>
      <c r="J24" s="9"/>
      <c r="K24" s="7"/>
    </row>
    <row r="25" spans="1:17" ht="30" hidden="1" customHeight="1">
      <c r="A25" s="6"/>
      <c r="B25" s="9"/>
      <c r="C25" s="9"/>
      <c r="D25" s="9"/>
      <c r="E25" s="7"/>
      <c r="G25" s="6"/>
      <c r="H25" s="9"/>
      <c r="I25" s="9"/>
      <c r="J25" s="9"/>
      <c r="K25" s="7"/>
    </row>
    <row r="26" spans="1:17" ht="30" hidden="1" customHeight="1">
      <c r="A26" s="6"/>
      <c r="B26" s="9"/>
      <c r="C26" s="9"/>
      <c r="D26" s="9"/>
      <c r="E26" s="7"/>
      <c r="G26" s="6"/>
      <c r="H26" s="9"/>
      <c r="I26" s="9"/>
      <c r="J26" s="9"/>
      <c r="K26" s="7"/>
    </row>
    <row r="27" spans="1:17" ht="30" hidden="1" customHeight="1">
      <c r="A27" s="6"/>
      <c r="B27" s="9"/>
      <c r="C27" s="9"/>
      <c r="D27" s="9"/>
      <c r="E27" s="7"/>
      <c r="G27" s="6"/>
      <c r="H27" s="9"/>
      <c r="I27" s="9"/>
      <c r="J27" s="9"/>
      <c r="K27" s="7"/>
    </row>
    <row r="29" spans="1:17">
      <c r="A29" s="1" t="s">
        <v>45</v>
      </c>
      <c r="G29" t="s">
        <v>61</v>
      </c>
    </row>
    <row r="30" spans="1:17" ht="21" customHeight="1">
      <c r="A30" t="s">
        <v>46</v>
      </c>
      <c r="Q30" s="18"/>
    </row>
    <row r="31" spans="1:17" ht="20.5" customHeight="1">
      <c r="A31" t="s">
        <v>47</v>
      </c>
      <c r="H31" t="s">
        <v>39</v>
      </c>
    </row>
    <row r="32" spans="1:17" ht="6" customHeight="1"/>
    <row r="33" spans="1:1">
      <c r="A33" t="s">
        <v>51</v>
      </c>
    </row>
  </sheetData>
  <sheetCalcPr fullCalcOnLoad="1"/>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78"/>
  <sheetViews>
    <sheetView workbookViewId="0">
      <selection activeCell="A8" sqref="A8"/>
    </sheetView>
  </sheetViews>
  <sheetFormatPr baseColWidth="10" defaultColWidth="8.83203125" defaultRowHeight="12"/>
  <cols>
    <col min="1" max="1" width="19.33203125" bestFit="1" customWidth="1"/>
    <col min="3" max="3" width="10.5" bestFit="1" customWidth="1"/>
    <col min="5" max="5" width="13.33203125" bestFit="1" customWidth="1"/>
  </cols>
  <sheetData>
    <row r="1" spans="1:6">
      <c r="A1" s="1" t="s">
        <v>63</v>
      </c>
      <c r="C1" s="1" t="s">
        <v>36</v>
      </c>
      <c r="E1" s="1" t="s">
        <v>78</v>
      </c>
    </row>
    <row r="2" spans="1:6">
      <c r="A2" t="s">
        <v>64</v>
      </c>
      <c r="C2" t="s">
        <v>65</v>
      </c>
      <c r="E2" s="1"/>
    </row>
    <row r="3" spans="1:6">
      <c r="A3" t="s">
        <v>10</v>
      </c>
      <c r="C3" t="s">
        <v>66</v>
      </c>
      <c r="E3" s="19">
        <v>0.20833333333333334</v>
      </c>
      <c r="F3">
        <v>5</v>
      </c>
    </row>
    <row r="4" spans="1:6">
      <c r="A4" t="s">
        <v>11</v>
      </c>
      <c r="C4" t="s">
        <v>67</v>
      </c>
      <c r="E4" s="19">
        <v>0.21875</v>
      </c>
      <c r="F4" s="20">
        <v>5.25</v>
      </c>
    </row>
    <row r="5" spans="1:6">
      <c r="A5" t="s">
        <v>12</v>
      </c>
      <c r="C5" t="s">
        <v>68</v>
      </c>
      <c r="E5" s="19">
        <v>0.22916666666666666</v>
      </c>
      <c r="F5" s="20">
        <v>5.5</v>
      </c>
    </row>
    <row r="6" spans="1:6">
      <c r="A6" t="s">
        <v>13</v>
      </c>
      <c r="C6" t="s">
        <v>69</v>
      </c>
      <c r="E6" s="19">
        <v>0.23958333333333334</v>
      </c>
      <c r="F6" s="20">
        <v>5.75</v>
      </c>
    </row>
    <row r="7" spans="1:6">
      <c r="A7" t="s">
        <v>14</v>
      </c>
      <c r="C7" t="s">
        <v>70</v>
      </c>
      <c r="E7" s="19">
        <v>0.25</v>
      </c>
      <c r="F7" s="20">
        <v>6</v>
      </c>
    </row>
    <row r="8" spans="1:6">
      <c r="A8" t="s">
        <v>83</v>
      </c>
      <c r="C8" t="s">
        <v>71</v>
      </c>
      <c r="E8" s="19">
        <v>0.26041666666666669</v>
      </c>
      <c r="F8" s="20">
        <v>6.25</v>
      </c>
    </row>
    <row r="9" spans="1:6">
      <c r="C9" t="s">
        <v>72</v>
      </c>
      <c r="E9" s="19">
        <v>0.27083333333333331</v>
      </c>
      <c r="F9" s="20">
        <v>6.5</v>
      </c>
    </row>
    <row r="10" spans="1:6">
      <c r="C10" t="s">
        <v>73</v>
      </c>
      <c r="E10" s="19">
        <v>0.28125</v>
      </c>
      <c r="F10" s="20">
        <v>6.75</v>
      </c>
    </row>
    <row r="11" spans="1:6">
      <c r="C11" t="s">
        <v>74</v>
      </c>
      <c r="E11" s="19">
        <v>0.29166666666666669</v>
      </c>
      <c r="F11" s="20">
        <v>7</v>
      </c>
    </row>
    <row r="12" spans="1:6">
      <c r="C12" t="s">
        <v>75</v>
      </c>
      <c r="E12" s="19">
        <v>0.30208333333333331</v>
      </c>
      <c r="F12" s="20">
        <v>7.25</v>
      </c>
    </row>
    <row r="13" spans="1:6">
      <c r="C13" t="s">
        <v>76</v>
      </c>
      <c r="E13" s="19">
        <v>0.3125</v>
      </c>
      <c r="F13" s="20">
        <v>7.5</v>
      </c>
    </row>
    <row r="14" spans="1:6">
      <c r="C14" t="s">
        <v>77</v>
      </c>
      <c r="E14" s="19">
        <v>0.32291666666666669</v>
      </c>
      <c r="F14" s="20">
        <v>7.75</v>
      </c>
    </row>
    <row r="15" spans="1:6">
      <c r="E15" s="19">
        <v>0.33333333333333331</v>
      </c>
      <c r="F15" s="20">
        <v>8</v>
      </c>
    </row>
    <row r="16" spans="1:6">
      <c r="E16" s="19">
        <v>0.34375</v>
      </c>
      <c r="F16" s="20">
        <v>8.25</v>
      </c>
    </row>
    <row r="17" spans="5:6">
      <c r="E17" s="19">
        <v>0.35416666666666669</v>
      </c>
      <c r="F17" s="20">
        <v>8.5</v>
      </c>
    </row>
    <row r="18" spans="5:6">
      <c r="E18" s="19">
        <v>0.36458333333333331</v>
      </c>
      <c r="F18" s="20">
        <v>8.75</v>
      </c>
    </row>
    <row r="19" spans="5:6">
      <c r="E19" s="19">
        <v>0.375</v>
      </c>
      <c r="F19" s="20">
        <v>9</v>
      </c>
    </row>
    <row r="20" spans="5:6">
      <c r="E20" s="19">
        <v>0.38541666666666669</v>
      </c>
      <c r="F20" s="20">
        <v>9.25</v>
      </c>
    </row>
    <row r="21" spans="5:6">
      <c r="E21" s="19">
        <v>0.39583333333333331</v>
      </c>
      <c r="F21" s="20">
        <v>9.5</v>
      </c>
    </row>
    <row r="22" spans="5:6">
      <c r="E22" s="19">
        <v>0.40625</v>
      </c>
      <c r="F22" s="20">
        <v>9.75</v>
      </c>
    </row>
    <row r="23" spans="5:6">
      <c r="E23" s="19">
        <v>0.41666666666666669</v>
      </c>
      <c r="F23" s="20">
        <v>10</v>
      </c>
    </row>
    <row r="24" spans="5:6">
      <c r="E24" s="19">
        <v>0.42708333333333331</v>
      </c>
      <c r="F24" s="20">
        <v>10.25</v>
      </c>
    </row>
    <row r="25" spans="5:6">
      <c r="E25" s="19">
        <v>0.4375</v>
      </c>
      <c r="F25" s="20">
        <v>10.5</v>
      </c>
    </row>
    <row r="26" spans="5:6">
      <c r="E26" s="19">
        <v>0.44791666666666669</v>
      </c>
      <c r="F26" s="20">
        <v>10.75</v>
      </c>
    </row>
    <row r="27" spans="5:6">
      <c r="E27" s="19">
        <v>0.45833333333333331</v>
      </c>
      <c r="F27" s="20">
        <v>11</v>
      </c>
    </row>
    <row r="28" spans="5:6">
      <c r="E28" s="19">
        <v>0.46875</v>
      </c>
      <c r="F28" s="20">
        <v>11.25</v>
      </c>
    </row>
    <row r="29" spans="5:6">
      <c r="E29" s="19">
        <v>0.47916666666666669</v>
      </c>
      <c r="F29" s="20">
        <v>11.5</v>
      </c>
    </row>
    <row r="30" spans="5:6">
      <c r="E30" s="19">
        <v>0.48958333333333331</v>
      </c>
      <c r="F30" s="20">
        <v>11.75</v>
      </c>
    </row>
    <row r="31" spans="5:6">
      <c r="E31" s="19">
        <v>0.5</v>
      </c>
      <c r="F31" s="20">
        <v>12</v>
      </c>
    </row>
    <row r="32" spans="5:6">
      <c r="E32" s="19">
        <v>0.51041666666666663</v>
      </c>
      <c r="F32" s="20">
        <v>12.25</v>
      </c>
    </row>
    <row r="33" spans="5:6">
      <c r="E33" s="19">
        <v>0.52083333333333337</v>
      </c>
      <c r="F33" s="20">
        <v>12.5</v>
      </c>
    </row>
    <row r="34" spans="5:6">
      <c r="E34" s="19">
        <v>0.53125</v>
      </c>
      <c r="F34" s="20">
        <v>12.75</v>
      </c>
    </row>
    <row r="35" spans="5:6">
      <c r="E35" s="19">
        <v>0.54166666666666663</v>
      </c>
      <c r="F35" s="20">
        <v>13</v>
      </c>
    </row>
    <row r="36" spans="5:6">
      <c r="E36" s="19">
        <v>0.55208333333333337</v>
      </c>
      <c r="F36" s="20">
        <v>13.25</v>
      </c>
    </row>
    <row r="37" spans="5:6">
      <c r="E37" s="19">
        <v>0.5625</v>
      </c>
      <c r="F37" s="20">
        <v>13.5</v>
      </c>
    </row>
    <row r="38" spans="5:6">
      <c r="E38" s="19">
        <v>0.57291666666666663</v>
      </c>
      <c r="F38" s="20">
        <v>13.75</v>
      </c>
    </row>
    <row r="39" spans="5:6">
      <c r="E39" s="19">
        <v>0.58333333333333337</v>
      </c>
      <c r="F39" s="20">
        <v>14</v>
      </c>
    </row>
    <row r="40" spans="5:6">
      <c r="E40" s="19">
        <v>0.59375</v>
      </c>
      <c r="F40" s="20">
        <v>14.25</v>
      </c>
    </row>
    <row r="41" spans="5:6">
      <c r="E41" s="19">
        <v>0.60416666666666663</v>
      </c>
      <c r="F41" s="20">
        <v>14.5</v>
      </c>
    </row>
    <row r="42" spans="5:6">
      <c r="E42" s="19">
        <v>0.61458333333333337</v>
      </c>
      <c r="F42" s="20">
        <v>14.75</v>
      </c>
    </row>
    <row r="43" spans="5:6">
      <c r="E43" s="19">
        <v>0.625</v>
      </c>
      <c r="F43" s="20">
        <v>15</v>
      </c>
    </row>
    <row r="44" spans="5:6">
      <c r="E44" s="19">
        <v>0.63541666666666663</v>
      </c>
      <c r="F44" s="20">
        <v>15.25</v>
      </c>
    </row>
    <row r="45" spans="5:6">
      <c r="E45" s="19">
        <v>0.64583333333333337</v>
      </c>
      <c r="F45" s="20">
        <v>15.5</v>
      </c>
    </row>
    <row r="46" spans="5:6">
      <c r="E46" s="19">
        <v>0.65625</v>
      </c>
      <c r="F46" s="20">
        <v>15.75</v>
      </c>
    </row>
    <row r="47" spans="5:6">
      <c r="E47" s="19">
        <v>0.66666666666666663</v>
      </c>
      <c r="F47" s="20">
        <v>16</v>
      </c>
    </row>
    <row r="48" spans="5:6">
      <c r="E48" s="19">
        <v>0.67708333333333337</v>
      </c>
      <c r="F48" s="20">
        <v>16.25</v>
      </c>
    </row>
    <row r="49" spans="5:6">
      <c r="E49" s="19">
        <v>0.6875</v>
      </c>
      <c r="F49" s="20">
        <v>16.5</v>
      </c>
    </row>
    <row r="50" spans="5:6">
      <c r="E50" s="19">
        <v>0.69791666666666663</v>
      </c>
      <c r="F50" s="20">
        <v>16.75</v>
      </c>
    </row>
    <row r="51" spans="5:6">
      <c r="E51" s="19">
        <v>0.70833333333333337</v>
      </c>
      <c r="F51" s="20">
        <v>17</v>
      </c>
    </row>
    <row r="52" spans="5:6">
      <c r="E52" s="19">
        <v>0.71875</v>
      </c>
      <c r="F52" s="20">
        <v>17.25</v>
      </c>
    </row>
    <row r="53" spans="5:6">
      <c r="E53" s="19">
        <v>0.72916666666666663</v>
      </c>
      <c r="F53" s="20">
        <v>17.5</v>
      </c>
    </row>
    <row r="54" spans="5:6">
      <c r="E54" s="19">
        <v>0.73958333333333337</v>
      </c>
      <c r="F54" s="20">
        <v>17.75</v>
      </c>
    </row>
    <row r="55" spans="5:6">
      <c r="E55" s="19">
        <v>0.75</v>
      </c>
      <c r="F55" s="20">
        <v>18</v>
      </c>
    </row>
    <row r="56" spans="5:6">
      <c r="E56" s="19">
        <v>0.76041666666666663</v>
      </c>
      <c r="F56" s="20">
        <v>18.25</v>
      </c>
    </row>
    <row r="57" spans="5:6">
      <c r="E57" s="19">
        <v>0.77083333333333337</v>
      </c>
      <c r="F57" s="20">
        <v>18.5</v>
      </c>
    </row>
    <row r="58" spans="5:6">
      <c r="E58" s="19">
        <v>0.78125</v>
      </c>
      <c r="F58" s="20">
        <v>18.75</v>
      </c>
    </row>
    <row r="59" spans="5:6">
      <c r="E59" s="19">
        <v>0.79166666666666663</v>
      </c>
      <c r="F59" s="20">
        <v>19</v>
      </c>
    </row>
    <row r="60" spans="5:6">
      <c r="E60" s="19">
        <v>0.80208333333333337</v>
      </c>
      <c r="F60" s="20">
        <v>19.25</v>
      </c>
    </row>
    <row r="61" spans="5:6">
      <c r="E61" s="19">
        <v>0.8125</v>
      </c>
      <c r="F61" s="20">
        <v>19.5</v>
      </c>
    </row>
    <row r="62" spans="5:6">
      <c r="E62" s="19">
        <v>0.82291666666666663</v>
      </c>
      <c r="F62" s="20">
        <v>19.75</v>
      </c>
    </row>
    <row r="63" spans="5:6">
      <c r="E63" s="19">
        <v>0.83333333333333337</v>
      </c>
      <c r="F63" s="20">
        <v>20</v>
      </c>
    </row>
    <row r="64" spans="5:6">
      <c r="E64" s="19">
        <v>0.84375</v>
      </c>
      <c r="F64" s="20">
        <v>20.25</v>
      </c>
    </row>
    <row r="65" spans="5:6">
      <c r="E65" s="19">
        <v>0.85416666666666663</v>
      </c>
      <c r="F65" s="20">
        <v>20.5</v>
      </c>
    </row>
    <row r="66" spans="5:6">
      <c r="E66" s="19">
        <v>0.86458333333333337</v>
      </c>
      <c r="F66" s="20">
        <v>20.75</v>
      </c>
    </row>
    <row r="67" spans="5:6">
      <c r="E67" s="19">
        <v>0.875</v>
      </c>
      <c r="F67" s="20">
        <v>21</v>
      </c>
    </row>
    <row r="68" spans="5:6">
      <c r="E68" s="19"/>
    </row>
    <row r="69" spans="5:6">
      <c r="E69" s="19"/>
    </row>
    <row r="70" spans="5:6">
      <c r="E70" s="19"/>
    </row>
    <row r="71" spans="5:6">
      <c r="E71" s="19"/>
    </row>
    <row r="72" spans="5:6">
      <c r="E72" s="19"/>
    </row>
    <row r="73" spans="5:6">
      <c r="E73" s="19"/>
    </row>
    <row r="74" spans="5:6">
      <c r="E74" s="19"/>
    </row>
    <row r="75" spans="5:6">
      <c r="E75" s="19"/>
    </row>
    <row r="76" spans="5:6">
      <c r="E76" s="19"/>
    </row>
    <row r="77" spans="5:6">
      <c r="E77" s="19"/>
    </row>
    <row r="78" spans="5:6">
      <c r="E78" s="19"/>
    </row>
  </sheetData>
  <sheetCalcPr fullCalcOnLoad="1"/>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Hourly - Handwritten</vt:lpstr>
      <vt:lpstr>Hourly - Electronic</vt:lpstr>
      <vt:lpstr>Sub &amp; Daily</vt:lpstr>
      <vt:lpstr>Program Group</vt:lpstr>
      <vt:lpstr>Choices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Blank Timesheet - 2010</dc:title>
  <dc:subject/>
  <dc:creator>Charter School Tools</dc:creator>
  <cp:keywords/>
  <dc:description/>
  <cp:lastModifiedBy>Amanda Brice</cp:lastModifiedBy>
  <cp:lastPrinted>2010-06-07T02:24:35Z</cp:lastPrinted>
  <dcterms:created xsi:type="dcterms:W3CDTF">2008-01-13T19:13:53Z</dcterms:created>
  <dcterms:modified xsi:type="dcterms:W3CDTF">2010-09-13T17:05:38Z</dcterms:modified>
  <cp:category/>
</cp:coreProperties>
</file>